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z9605\Desktop\컴활 실기 총정리\기출\09회\"/>
    </mc:Choice>
  </mc:AlternateContent>
  <xr:revisionPtr revIDLastSave="0" documentId="13_ncr:1_{F06B42E5-CCD4-43B3-A7A9-1B8F5A2BD09D}" xr6:coauthVersionLast="47" xr6:coauthVersionMax="47" xr10:uidLastSave="{00000000-0000-0000-0000-000000000000}"/>
  <bookViews>
    <workbookView xWindow="-108" yWindow="-108" windowWidth="23256" windowHeight="12576" firstSheet="1" activeTab="2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'기본작업-1'!$B$2:$K$32</definedName>
    <definedName name="_xleta.IF" hidden="1" xlm="1">#NAME?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" i="3"/>
  <c r="I36" i="3" a="1"/>
  <c r="I36" i="3" s="1"/>
  <c r="I37" i="3" a="1"/>
  <c r="I37" i="3" s="1"/>
  <c r="I38" i="3" a="1"/>
  <c r="I38" i="3" s="1"/>
  <c r="I39" i="3" a="1"/>
  <c r="I39" i="3" s="1"/>
  <c r="I40" i="3" a="1"/>
  <c r="I40" i="3" s="1"/>
  <c r="I41" i="3" a="1"/>
  <c r="I41" i="3" s="1"/>
  <c r="I42" i="3" a="1"/>
  <c r="I42" i="3" s="1"/>
  <c r="I43" i="3" a="1"/>
  <c r="I43" i="3" s="1"/>
  <c r="I44" i="3" a="1"/>
  <c r="I44" i="3" s="1"/>
  <c r="J36" i="3" a="1"/>
  <c r="J36" i="3" s="1"/>
  <c r="K36" i="3" a="1"/>
  <c r="K36" i="3"/>
  <c r="J37" i="3" a="1"/>
  <c r="J37" i="3" s="1"/>
  <c r="K37" i="3" a="1"/>
  <c r="K37" i="3"/>
  <c r="J38" i="3" a="1"/>
  <c r="J38" i="3" s="1"/>
  <c r="K38" i="3" a="1"/>
  <c r="K38" i="3"/>
  <c r="J39" i="3" a="1"/>
  <c r="J39" i="3" s="1"/>
  <c r="K39" i="3" a="1"/>
  <c r="K39" i="3"/>
  <c r="J40" i="3" a="1"/>
  <c r="J40" i="3" s="1"/>
  <c r="K40" i="3" a="1"/>
  <c r="K40" i="3"/>
  <c r="J41" i="3" a="1"/>
  <c r="J41" i="3" s="1"/>
  <c r="K41" i="3" a="1"/>
  <c r="K41" i="3"/>
  <c r="J42" i="3" a="1"/>
  <c r="J42" i="3" s="1"/>
  <c r="K42" i="3" a="1"/>
  <c r="K42" i="3"/>
  <c r="J43" i="3" a="1"/>
  <c r="J43" i="3" s="1"/>
  <c r="K43" i="3" a="1"/>
  <c r="K43" i="3"/>
  <c r="J44" i="3" a="1"/>
  <c r="J44" i="3" s="1"/>
  <c r="K44" i="3" a="1"/>
  <c r="K44" i="3"/>
  <c r="E36" i="3" a="1"/>
  <c r="E36" i="3" s="1"/>
  <c r="E37" i="3" a="1"/>
  <c r="E37" i="3"/>
  <c r="E38" i="3" a="1"/>
  <c r="E38" i="3" s="1"/>
  <c r="D36" i="3" a="1"/>
  <c r="D36" i="3" s="1"/>
  <c r="D37" i="3" a="1"/>
  <c r="D37" i="3" s="1"/>
  <c r="D38" i="3" a="1"/>
  <c r="D38" i="3" s="1"/>
  <c r="C37" i="3" a="1"/>
  <c r="C37" i="3" s="1"/>
  <c r="C38" i="3" a="1"/>
  <c r="C38" i="3" s="1"/>
  <c r="C36" i="3" a="1"/>
  <c r="C36" i="3" s="1"/>
  <c r="B35" i="1"/>
  <c r="F4" i="7"/>
  <c r="F5" i="7"/>
  <c r="F6" i="7"/>
  <c r="F7" i="7"/>
  <c r="F8" i="7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7" i="3" a="1"/>
  <c r="L19" i="3" a="1"/>
  <c r="L23" i="3" a="1"/>
  <c r="L27" i="3" a="1"/>
  <c r="L31" i="3" a="1"/>
  <c r="L5" i="3" a="1"/>
  <c r="L9" i="3" a="1"/>
  <c r="L11" i="3" a="1"/>
  <c r="L13" i="3" a="1"/>
  <c r="L15" i="3" a="1"/>
  <c r="L17" i="3" a="1"/>
  <c r="L21" i="3" a="1"/>
  <c r="L25" i="3" a="1"/>
  <c r="L29" i="3" a="1"/>
  <c r="L3" i="3" a="1"/>
  <c r="L29" i="3" l="1"/>
  <c r="L25" i="3"/>
  <c r="L21" i="3"/>
  <c r="L17" i="3"/>
  <c r="L15" i="3"/>
  <c r="L13" i="3"/>
  <c r="L11" i="3"/>
  <c r="L9" i="3"/>
  <c r="L5" i="3"/>
  <c r="L31" i="3"/>
  <c r="L27" i="3"/>
  <c r="L23" i="3"/>
  <c r="L19" i="3"/>
  <c r="L7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59A7C4-7ED4-416A-A89A-04D9E38EE4B1}" keepAlive="1" name="쿼리 - 성적현황" description="통합 문서의 '성적현황' 쿼리에 대한 연결입니다." type="5" refreshedVersion="8" background="1">
    <dbPr connection="Provider=Microsoft.Mashup.OleDb.1;Data Source=$Workbook$;Location=성적현황;Extended Properties=&quot;&quot;" command="SELECT * FROM [성적현황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<sst xmlns="http://schemas.openxmlformats.org/spreadsheetml/2006/main" count="592" uniqueCount="168">
  <si>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</si>
  <si>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</si>
  <si>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</si>
  <si>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</si>
  <si>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</si>
  <si>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</si>
  <si>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</si>
  <si>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</si>
  <si>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</si>
  <si>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</si>
  <si>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</si>
  <si>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</si>
  <si>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</si>
  <si>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</si>
  <si>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</si>
  <si>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</si>
  <si>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</si>
  <si>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</si>
  <si>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</si>
  <si>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</si>
  <si>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</si>
  <si>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</si>
  <si>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</si>
  <si>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</si>
  <si>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</si>
  <si>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</si>
  <si>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</si>
  <si>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</si>
  <si>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</si>
  <si>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</si>
  <si>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</si>
  <si>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</si>
  <si>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</si>
  <si>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</si>
  <si>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</si>
  <si>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</si>
  <si>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</si>
  <si>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</si>
  <si>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</si>
  <si>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</si>
  <si>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</si>
  <si>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</si>
  <si>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</si>
  <si>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</si>
  <si>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</si>
  <si>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</si>
  <si>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</si>
  <si>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</si>
  <si>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</si>
  <si>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</si>
  <si>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</si>
  <si>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</si>
  <si>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</si>
  <si>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</si>
  <si>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</si>
  <si>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</si>
  <si>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</si>
  <si>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</si>
  <si>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</si>
  <si>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</si>
  <si>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</si>
  <si>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</si>
  <si>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</si>
  <si>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</si>
  <si>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</si>
  <si>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</si>
  <si>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</si>
  <si>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</si>
  <si>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</si>
  <si>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</si>
  <si>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</si>
  <si>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</si>
  <si>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</si>
  <si>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</si>
  <si>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</si>
  <si>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</si>
  <si>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</si>
  <si>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</si>
  <si>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</si>
  <si>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</si>
  <si>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</si>
  <si>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</si>
  <si>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</si>
  <si>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</si>
  <si>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</si>
  <si>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</si>
  <si>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</si>
  <si>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</si>
  <si>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</si>
  <si>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</si>
  <si>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</si>
  <si>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</si>
  <si>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</si>
  <si>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</si>
  <si>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</si>
  <si>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</si>
  <si>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</si>
  <si>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</si>
  <si>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</si>
  <si>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</si>
  <si>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</si>
  <si>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</si>
  <si>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</si>
  <si>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</si>
  <si>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</si>
  <si>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</si>
  <si>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</si>
  <si>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</si>
  <si>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</si>
  <si>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</si>
  <si>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</si>
  <si>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</si>
  <si>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</si>
  <si>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</si>
  <si>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</si>
  <si>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</si>
  <si>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</si>
  <si>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</si>
  <si>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</si>
  <si>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</si>
  <si>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</si>
  <si>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</si>
  <si>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</si>
  <si>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</si>
  <si>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</si>
  <si>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</si>
  <si>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</si>
  <si>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</si>
  <si>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</si>
  <si>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</si>
  <si>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</si>
  <si>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</si>
  <si>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</si>
  <si>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</si>
  <si>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</si>
  <si>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</si>
  <si>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</si>
  <si>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</si>
  <si>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</si>
  <si>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</si>
  <si>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</si>
  <si>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</si>
  <si>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</si>
  <si>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</si>
  <si>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</si>
  <si>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</si>
  <si>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</si>
  <si>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</si>
  <si>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</si>
  <si>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</si>
  <si>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</si>
  <si>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</si>
  <si>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</si>
  <si>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</si>
  <si>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</si>
  <si>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</si>
  <si>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</si>
  <si>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</si>
  <si>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</si>
  <si>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총합계</t>
  </si>
  <si>
    <t>분기(가입일)</t>
  </si>
  <si>
    <t>1사분기</t>
  </si>
  <si>
    <t>2사분기</t>
  </si>
  <si>
    <t>3사분기</t>
  </si>
  <si>
    <t>4사분기</t>
  </si>
  <si>
    <t>평균 : 1차</t>
  </si>
  <si>
    <t>평균 : 2차</t>
  </si>
  <si>
    <t>평균 : 3차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</si>
</sst>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0" borderId="1" xfId="0" applyNumberFormat="1" applyBorder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목표량</a:t>
            </a:r>
            <a:r>
              <a:rPr lang="en-US" altLang="ko-KR"/>
              <a:t>/</a:t>
            </a:r>
            <a:r>
              <a:rPr lang="ko-KR" altLang="en-US"/>
              <a:t>생산량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9B-498C-BAA2-95AD1880DB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</xdr:colOff>
          <xdr:row>1</xdr:row>
          <xdr:rowOff>0</xdr:rowOff>
        </xdr:from>
        <xdr:to>
          <xdr:col>10</xdr:col>
          <xdr:colOff>838200</xdr:colOff>
          <xdr:row>2</xdr:row>
          <xdr:rowOff>205740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3</xdr:row>
          <xdr:rowOff>213360</xdr:rowOff>
        </xdr:from>
        <xdr:to>
          <xdr:col>10</xdr:col>
          <xdr:colOff>838200</xdr:colOff>
          <xdr:row>6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5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0</xdr:row>
          <xdr:rowOff>76200</xdr:rowOff>
        </xdr:from>
        <xdr:to>
          <xdr:col>7</xdr:col>
          <xdr:colOff>0</xdr:colOff>
          <xdr:row>2</xdr:row>
          <xdr:rowOff>114300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홍미선" refreshedDate="45788.52645636574" backgroundQuery="1" createdVersion="8" refreshedVersion="8" minRefreshableVersion="3" recordCount="30" xr:uid="{D2BF09F2-3642-48D6-949A-AD63B66C1B1C}">
  <cacheSource type="external" connectionId="1"/>
  <cacheFields count="13">
    <cacheField name="회원코드" numFmtId="0">
      <sharedItems count="30">
        <s v="43K3"/>
        <s v="46F6"/>
        <s v="31L9"/>
        <s v="81K8"/>
        <s v="65F1"/>
        <s v="36L1"/>
        <s v="53K3"/>
        <s v="18F6"/>
        <s v="55F7"/>
        <s v="68L7"/>
        <s v="28K5"/>
        <s v="73F8"/>
        <s v="80L1"/>
        <s v="55K1"/>
        <s v="13F3"/>
        <s v="41L9"/>
        <s v="54K8"/>
        <s v="51F2"/>
        <s v="53L8"/>
        <s v="58F1"/>
        <s v="39L7"/>
        <s v="10K8"/>
        <s v="14F6"/>
        <s v="55K6"/>
        <s v="32L8"/>
        <s v="95L3"/>
        <s v="97K8"/>
        <s v="27F3"/>
        <s v="93L8"/>
        <s v="11F5"/>
      </sharedItems>
    </cacheField>
    <cacheField name="가입일" numFmtId="0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par="12"/>
    </cacheField>
    <cacheField name="성명" numFmtId="0">
      <sharedItems count="30">
        <s v="강경수"/>
        <s v="강진희"/>
        <s v="곽수지"/>
        <s v="권태산"/>
        <s v="김미연"/>
        <s v="김성수"/>
        <s v="김소소"/>
        <s v="김영수"/>
        <s v="김정근"/>
        <s v="김종남"/>
        <s v="김창무"/>
        <s v="김홍성"/>
        <s v="소미선"/>
        <s v="양경숙"/>
        <s v="양진민"/>
        <s v="우나경"/>
        <s v="유경수"/>
        <s v="이영덕"/>
        <s v="이태백"/>
        <s v="임세일"/>
        <s v="임지영"/>
        <s v="장길산"/>
        <s v="장하다"/>
        <s v="조진홍"/>
        <s v="지옥민"/>
        <s v="차태현"/>
        <s v="참사랑"/>
        <s v="최재형"/>
        <s v="최지원"/>
        <s v="편영표"/>
      </sharedItems>
    </cacheField>
    <cacheField name="수강과목" numFmtId="0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출석일수" numFmtId="0">
      <sharedItems containsSemiMixedTypes="0" containsString="0" containsNumber="1" containsInteger="1" minValue="15" maxValue="25" count="7">
        <n v="24"/>
        <n v="25"/>
        <n v="23"/>
        <n v="15"/>
        <n v="22"/>
        <n v="17"/>
        <n v="20"/>
      </sharedItems>
    </cacheField>
    <cacheField name="결석일수" numFmtId="0">
      <sharedItems containsSemiMixedTypes="0" containsString="0" containsNumber="1" containsInteger="1" minValue="0" maxValue="10" count="7">
        <n v="1"/>
        <n v="0"/>
        <n v="2"/>
        <n v="10"/>
        <n v="3"/>
        <n v="8"/>
        <n v="5"/>
      </sharedItems>
    </cacheField>
    <cacheField name="1차" numFmtId="0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총점" numFmtId="0">
      <sharedItems containsSemiMixedTypes="0" containsString="0" containsNumber="1" containsInteger="1" minValue="200" maxValue="290" count="16">
        <n v="250"/>
        <n v="210"/>
        <n v="235"/>
        <n v="260"/>
        <n v="215"/>
        <n v="280"/>
        <n v="240"/>
        <n v="230"/>
        <n v="245"/>
        <n v="205"/>
        <n v="270"/>
        <n v="220"/>
        <n v="265"/>
        <n v="200"/>
        <n v="290"/>
        <n v="255"/>
      </sharedItems>
    </cacheField>
    <cacheField name="개월(가입일)" numFmtId="0" databaseField="0">
      <fieldGroup base="1">
        <rangePr groupBy="months" startDate="2018-02-04T00:00:00" endDate="2021-10-13T00:00:00"/>
        <groupItems count="14">
          <s v="&lt;2018-02-04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10-13"/>
        </groupItems>
      </fieldGroup>
    </cacheField>
    <cacheField name="분기(가입일)" numFmtId="0" databaseField="0">
      <fieldGroup base="1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  <cacheField name="년(가입일)" numFmtId="0" databaseField="0">
      <fieldGroup base="1">
        <rangePr groupBy="years" startDate="2018-02-04T00:00:00" endDate="2021-10-13T00:00:00"/>
        <groupItems count="6">
          <s v="&lt;2018-02-04"/>
          <s v="2018년"/>
          <s v="2019년"/>
          <s v="2020년"/>
          <s v="2021년"/>
          <s v="&gt;2021-10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</r>
  <r>
    <x v="3"/>
    <x v="3"/>
    <x v="3"/>
    <x v="3"/>
    <x v="3"/>
    <x v="3"/>
    <x v="3"/>
    <x v="2"/>
    <x v="3"/>
    <x v="3"/>
  </r>
  <r>
    <x v="4"/>
    <x v="4"/>
    <x v="4"/>
    <x v="4"/>
    <x v="1"/>
    <x v="1"/>
    <x v="4"/>
    <x v="3"/>
    <x v="1"/>
    <x v="4"/>
  </r>
  <r>
    <x v="5"/>
    <x v="5"/>
    <x v="5"/>
    <x v="5"/>
    <x v="1"/>
    <x v="1"/>
    <x v="0"/>
    <x v="2"/>
    <x v="4"/>
    <x v="5"/>
  </r>
  <r>
    <x v="6"/>
    <x v="6"/>
    <x v="6"/>
    <x v="2"/>
    <x v="1"/>
    <x v="1"/>
    <x v="5"/>
    <x v="4"/>
    <x v="3"/>
    <x v="6"/>
  </r>
  <r>
    <x v="7"/>
    <x v="7"/>
    <x v="7"/>
    <x v="6"/>
    <x v="2"/>
    <x v="2"/>
    <x v="6"/>
    <x v="0"/>
    <x v="5"/>
    <x v="7"/>
  </r>
  <r>
    <x v="8"/>
    <x v="8"/>
    <x v="8"/>
    <x v="5"/>
    <x v="4"/>
    <x v="4"/>
    <x v="1"/>
    <x v="2"/>
    <x v="6"/>
    <x v="5"/>
  </r>
  <r>
    <x v="9"/>
    <x v="9"/>
    <x v="9"/>
    <x v="2"/>
    <x v="0"/>
    <x v="0"/>
    <x v="7"/>
    <x v="3"/>
    <x v="7"/>
    <x v="8"/>
  </r>
  <r>
    <x v="10"/>
    <x v="10"/>
    <x v="10"/>
    <x v="7"/>
    <x v="1"/>
    <x v="1"/>
    <x v="8"/>
    <x v="5"/>
    <x v="6"/>
    <x v="7"/>
  </r>
  <r>
    <x v="11"/>
    <x v="11"/>
    <x v="11"/>
    <x v="4"/>
    <x v="1"/>
    <x v="1"/>
    <x v="1"/>
    <x v="6"/>
    <x v="2"/>
    <x v="6"/>
  </r>
  <r>
    <x v="12"/>
    <x v="12"/>
    <x v="12"/>
    <x v="2"/>
    <x v="2"/>
    <x v="2"/>
    <x v="3"/>
    <x v="1"/>
    <x v="1"/>
    <x v="9"/>
  </r>
  <r>
    <x v="13"/>
    <x v="13"/>
    <x v="13"/>
    <x v="2"/>
    <x v="0"/>
    <x v="0"/>
    <x v="0"/>
    <x v="4"/>
    <x v="8"/>
    <x v="0"/>
  </r>
  <r>
    <x v="14"/>
    <x v="14"/>
    <x v="14"/>
    <x v="8"/>
    <x v="1"/>
    <x v="1"/>
    <x v="1"/>
    <x v="6"/>
    <x v="6"/>
    <x v="10"/>
  </r>
  <r>
    <x v="15"/>
    <x v="15"/>
    <x v="15"/>
    <x v="7"/>
    <x v="2"/>
    <x v="2"/>
    <x v="1"/>
    <x v="5"/>
    <x v="1"/>
    <x v="11"/>
  </r>
  <r>
    <x v="16"/>
    <x v="11"/>
    <x v="16"/>
    <x v="8"/>
    <x v="2"/>
    <x v="2"/>
    <x v="9"/>
    <x v="2"/>
    <x v="2"/>
    <x v="7"/>
  </r>
  <r>
    <x v="17"/>
    <x v="16"/>
    <x v="17"/>
    <x v="0"/>
    <x v="1"/>
    <x v="1"/>
    <x v="9"/>
    <x v="7"/>
    <x v="4"/>
    <x v="4"/>
  </r>
  <r>
    <x v="18"/>
    <x v="17"/>
    <x v="18"/>
    <x v="4"/>
    <x v="0"/>
    <x v="0"/>
    <x v="9"/>
    <x v="2"/>
    <x v="2"/>
    <x v="7"/>
  </r>
  <r>
    <x v="19"/>
    <x v="18"/>
    <x v="19"/>
    <x v="6"/>
    <x v="5"/>
    <x v="5"/>
    <x v="1"/>
    <x v="0"/>
    <x v="4"/>
    <x v="12"/>
  </r>
  <r>
    <x v="20"/>
    <x v="19"/>
    <x v="20"/>
    <x v="8"/>
    <x v="1"/>
    <x v="1"/>
    <x v="8"/>
    <x v="6"/>
    <x v="1"/>
    <x v="13"/>
  </r>
  <r>
    <x v="21"/>
    <x v="20"/>
    <x v="21"/>
    <x v="1"/>
    <x v="4"/>
    <x v="4"/>
    <x v="0"/>
    <x v="4"/>
    <x v="4"/>
    <x v="12"/>
  </r>
  <r>
    <x v="22"/>
    <x v="21"/>
    <x v="22"/>
    <x v="6"/>
    <x v="0"/>
    <x v="0"/>
    <x v="1"/>
    <x v="3"/>
    <x v="6"/>
    <x v="14"/>
  </r>
  <r>
    <x v="23"/>
    <x v="22"/>
    <x v="23"/>
    <x v="6"/>
    <x v="2"/>
    <x v="2"/>
    <x v="2"/>
    <x v="5"/>
    <x v="2"/>
    <x v="4"/>
  </r>
  <r>
    <x v="24"/>
    <x v="23"/>
    <x v="24"/>
    <x v="6"/>
    <x v="1"/>
    <x v="1"/>
    <x v="0"/>
    <x v="8"/>
    <x v="4"/>
    <x v="15"/>
  </r>
  <r>
    <x v="25"/>
    <x v="24"/>
    <x v="25"/>
    <x v="7"/>
    <x v="1"/>
    <x v="1"/>
    <x v="5"/>
    <x v="3"/>
    <x v="3"/>
    <x v="12"/>
  </r>
  <r>
    <x v="26"/>
    <x v="25"/>
    <x v="26"/>
    <x v="2"/>
    <x v="1"/>
    <x v="1"/>
    <x v="5"/>
    <x v="3"/>
    <x v="7"/>
    <x v="3"/>
  </r>
  <r>
    <x v="27"/>
    <x v="26"/>
    <x v="27"/>
    <x v="8"/>
    <x v="2"/>
    <x v="2"/>
    <x v="1"/>
    <x v="5"/>
    <x v="1"/>
    <x v="11"/>
  </r>
  <r>
    <x v="28"/>
    <x v="27"/>
    <x v="28"/>
    <x v="8"/>
    <x v="6"/>
    <x v="6"/>
    <x v="9"/>
    <x v="4"/>
    <x v="4"/>
    <x v="2"/>
  </r>
  <r>
    <x v="29"/>
    <x v="28"/>
    <x v="29"/>
    <x v="3"/>
    <x v="1"/>
    <x v="1"/>
    <x v="9"/>
    <x v="3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21FA60-4A1A-4767-8AEC-14D6158546E9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2:E11" firstHeaderRow="0" firstDataRow="1" firstDataCol="2"/>
  <pivotFields count="13">
    <pivotField compact="0" showAll="0"/>
    <pivotField compact="0" showAll="0">
      <items count="30">
        <item x="10"/>
        <item x="1"/>
        <item x="28"/>
        <item x="26"/>
        <item x="24"/>
        <item x="22"/>
        <item x="11"/>
        <item x="2"/>
        <item x="4"/>
        <item x="27"/>
        <item x="20"/>
        <item x="16"/>
        <item x="7"/>
        <item x="6"/>
        <item x="8"/>
        <item x="23"/>
        <item x="5"/>
        <item x="14"/>
        <item x="17"/>
        <item x="18"/>
        <item x="15"/>
        <item x="3"/>
        <item x="13"/>
        <item x="21"/>
        <item x="9"/>
        <item x="25"/>
        <item x="19"/>
        <item x="0"/>
        <item x="12"/>
        <item t="default"/>
      </items>
    </pivotField>
    <pivotField compact="0" showAll="0"/>
    <pivotField axis="axisRow" compact="0" showAll="0">
      <items count="10">
        <item x="4"/>
        <item x="0"/>
        <item x="8"/>
        <item x="2"/>
        <item x="7"/>
        <item x="5"/>
        <item x="3"/>
        <item x="1"/>
        <item x="6"/>
        <item t="default"/>
      </items>
    </pivotField>
    <pivotField compact="0" showAll="0"/>
    <pivotField compact="0" showAll="0"/>
    <pivotField dataField="1" compact="0" showAll="0"/>
    <pivotField dataField="1" compact="0" showAll="0"/>
    <pivotField dataField="1" compact="0" showAll="0"/>
    <pivotField compact="0" showAll="0"/>
    <pivotField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Row" compact="0" showAll="0">
      <items count="7">
        <item sd="0" x="0"/>
        <item sd="0" x="1"/>
        <item sd="0" x="2"/>
        <item x="3"/>
        <item sd="0" x="4"/>
        <item sd="0" x="5"/>
        <item t="default"/>
      </items>
    </pivotField>
    <pivotField compact="0" showAll="0">
      <items count="7">
        <item sd="0" x="0"/>
        <item sd="0" x="1"/>
        <item sd="0" x="2"/>
        <item sd="0" x="3"/>
        <item sd="0" x="4"/>
        <item sd="0" x="5"/>
        <item t="default"/>
      </items>
    </pivotField>
  </pivotFields>
  <rowFields count="2">
    <field x="11"/>
    <field x="3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6" subtotal="average" baseField="11" baseItem="3" numFmtId="179"/>
    <dataField name="평균 : 2차" fld="7" subtotal="average" baseField="11" baseItem="3" numFmtId="179"/>
    <dataField name="평균 : 3차" fld="8" subtotal="average" baseField="11" baseItem="3" numFmtId="179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B2:K40"/>
  <sheetViews>
    <sheetView topLeftCell="A28" zoomScaleNormal="100" workbookViewId="0">
      <selection activeCell="L44" sqref="L44"/>
    </sheetView>
  </sheetViews>
  <sheetFormatPr defaultRowHeight="17.399999999999999" x14ac:dyDescent="0.4"/>
  <cols>
    <col min="1" max="1" width="2" customWidth="1"/>
    <col min="2" max="2" width="9" bestFit="1" customWidth="1"/>
    <col min="3" max="3" width="13.19921875" bestFit="1" customWidth="1"/>
    <col min="4" max="4" width="8.09765625" bestFit="1" customWidth="1"/>
    <col min="5" max="5" width="17" customWidth="1"/>
    <col min="7" max="7" width="9" bestFit="1" customWidth="1"/>
    <col min="8" max="10" width="4.3984375" bestFit="1" customWidth="1"/>
    <col min="11" max="11" width="5.8984375" bestFit="1" customWidth="1"/>
  </cols>
  <sheetData>
    <row r="2" spans="2:11" x14ac:dyDescent="0.4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4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4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4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4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4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4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4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4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4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4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4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4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4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4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4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4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4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4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4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4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4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4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4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4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4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4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4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4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4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4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4">
      <c r="B34" s="21" t="s">
        <v>158</v>
      </c>
    </row>
    <row r="35" spans="2:11" x14ac:dyDescent="0.4">
      <c r="B35" t="b">
        <f>AND(COUNTA(H3:J3)=3,K3&gt;=280)</f>
        <v>0</v>
      </c>
    </row>
    <row r="37" spans="2:11" x14ac:dyDescent="0.4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4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4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4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AND(MOD(LEFT($B3,2),2)=0,YEAR($C3)=2018)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B2:K50"/>
  <sheetViews>
    <sheetView topLeftCell="A7" zoomScaleNormal="100" workbookViewId="0">
      <selection activeCell="N31" sqref="N31"/>
    </sheetView>
  </sheetViews>
  <sheetFormatPr defaultRowHeight="17.399999999999999" x14ac:dyDescent="0.4"/>
  <cols>
    <col min="1" max="1" width="4.09765625" customWidth="1"/>
    <col min="2" max="2" width="9.8984375" customWidth="1"/>
    <col min="3" max="3" width="13.69921875" customWidth="1"/>
    <col min="5" max="5" width="16" bestFit="1" customWidth="1"/>
    <col min="6" max="11" width="9.3984375" customWidth="1"/>
  </cols>
  <sheetData>
    <row r="2" spans="2:11" x14ac:dyDescent="0.4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4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4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4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4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4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4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4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4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4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4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4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4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4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4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4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4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4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4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4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4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4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4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4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4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4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4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4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4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4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4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4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4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4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4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4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4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4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4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4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4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4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4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4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4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4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4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4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4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&amp;C&amp;P쪽</oddFooter>
  </headerFooter>
  <rowBreaks count="2" manualBreakCount="2">
    <brk id="15" min="1" max="10" man="1"/>
    <brk id="35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B1:L46"/>
  <sheetViews>
    <sheetView tabSelected="1" workbookViewId="0">
      <selection activeCell="K3" sqref="K3"/>
    </sheetView>
  </sheetViews>
  <sheetFormatPr defaultRowHeight="17.399999999999999" x14ac:dyDescent="0.4"/>
  <cols>
    <col min="1" max="1" width="2" customWidth="1"/>
    <col min="3" max="3" width="16" bestFit="1" customWidth="1"/>
    <col min="4" max="4" width="13.19921875" bestFit="1" customWidth="1"/>
    <col min="5" max="5" width="9" bestFit="1" customWidth="1"/>
    <col min="8" max="8" width="15.19921875" customWidth="1"/>
    <col min="11" max="11" width="13" bestFit="1" customWidth="1"/>
  </cols>
  <sheetData>
    <row r="1" spans="2:12" x14ac:dyDescent="0.4">
      <c r="B1" t="s">
        <v>124</v>
      </c>
    </row>
    <row r="2" spans="2:12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>
        <f>IF(AND(D3&gt;=18,COUNTIF(F3:H3,"&gt;=60")=3),"Pass","-")</f>
        <v>Pass</v>
      </c>
      <c r="K3" s="6"/>
      <c r="L3" s="1" t="str" cm="1">
        <f t="array" ref="L3">fn비고(D3,E3)</f>
        <v>재수강</v>
      </c>
    </row>
    <row r="4" spans="2:12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>
        <f t="shared" ref="J4:J32" si="0">IF(AND(D4&gt;=18,COUNTIF(F4:H4,"&gt;=60")=3),"Pass","-")</f>
        <v>Pass</v>
      </c>
      <c r="K4" s="6"/>
      <c r="L4" s="1" t="str" cm="1">
        <f t="array" ref="L4">fn비고(D4,E4)</f>
        <v>출석우수</v>
      </c>
    </row>
    <row r="5" spans="2:12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>
        <f t="shared" si="0"/>
        <v>Pass</v>
      </c>
      <c r="K5" s="6"/>
      <c r="L5" s="1" t="str" cm="1">
        <f t="array" ref="L5">fn비고(D5,E5)</f>
        <v>출석우수</v>
      </c>
    </row>
    <row r="6" spans="2:12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>
        <f t="shared" si="0"/>
        <v>-</v>
      </c>
      <c r="K6" s="6"/>
      <c r="L6" s="1" t="str" cm="1">
        <f t="array" ref="L6">fn비고(D6,E6)</f>
        <v/>
      </c>
    </row>
    <row r="7" spans="2:12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>
        <f t="shared" si="0"/>
        <v>Pass</v>
      </c>
      <c r="K7" s="6"/>
      <c r="L7" s="1" t="str" cm="1">
        <f t="array" ref="L7">fn비고(D7,E7)</f>
        <v>재수강</v>
      </c>
    </row>
    <row r="8" spans="2:12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>
        <f t="shared" si="0"/>
        <v>Pass</v>
      </c>
      <c r="K8" s="6"/>
      <c r="L8" s="1" t="str" cm="1">
        <f t="array" ref="L8">fn비고(D8,E8)</f>
        <v>출석우수</v>
      </c>
    </row>
    <row r="9" spans="2:12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>
        <f t="shared" si="0"/>
        <v>Pass</v>
      </c>
      <c r="K9" s="6"/>
      <c r="L9" s="1" t="str" cm="1">
        <f t="array" ref="L9">fn비고(D9,E9)</f>
        <v>재수강</v>
      </c>
    </row>
    <row r="10" spans="2:12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>
        <f t="shared" si="0"/>
        <v>Pass</v>
      </c>
      <c r="K10" s="6"/>
      <c r="L10" s="1" t="str" cm="1">
        <f t="array" ref="L10">fn비고(D10,E10)</f>
        <v>재수강</v>
      </c>
    </row>
    <row r="11" spans="2:12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>
        <f t="shared" si="0"/>
        <v>Pass</v>
      </c>
      <c r="K11" s="6"/>
      <c r="L11" s="1" t="str" cm="1">
        <f t="array" ref="L11">fn비고(D11,E11)</f>
        <v>재수강</v>
      </c>
    </row>
    <row r="12" spans="2:12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>
        <f t="shared" si="0"/>
        <v>-</v>
      </c>
      <c r="K12" s="6"/>
      <c r="L12" s="1" t="str" cm="1">
        <f t="array" ref="L12">fn비고(D12,E12)</f>
        <v>재수강</v>
      </c>
    </row>
    <row r="13" spans="2:12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>
        <f t="shared" si="0"/>
        <v>Pass</v>
      </c>
      <c r="K13" s="6"/>
      <c r="L13" s="1" t="str" cm="1">
        <f t="array" ref="L13">fn비고(D13,E13)</f>
        <v>재수강</v>
      </c>
    </row>
    <row r="14" spans="2:12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>
        <f t="shared" si="0"/>
        <v>Pass</v>
      </c>
      <c r="K14" s="6"/>
      <c r="L14" s="1" t="str" cm="1">
        <f t="array" ref="L14">fn비고(D14,E14)</f>
        <v>출석우수</v>
      </c>
    </row>
    <row r="15" spans="2:12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>
        <f t="shared" si="0"/>
        <v>Pass</v>
      </c>
      <c r="K15" s="6"/>
      <c r="L15" s="1" t="str" cm="1">
        <f t="array" ref="L15">fn비고(D15,E15)</f>
        <v>재수강</v>
      </c>
    </row>
    <row r="16" spans="2:12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>
        <f t="shared" si="0"/>
        <v>Pass</v>
      </c>
      <c r="K16" s="6"/>
      <c r="L16" s="1" t="str" cm="1">
        <f t="array" ref="L16">fn비고(D16,E16)</f>
        <v>재수강</v>
      </c>
    </row>
    <row r="17" spans="2:12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>
        <f t="shared" si="0"/>
        <v>-</v>
      </c>
      <c r="K17" s="6"/>
      <c r="L17" s="1" t="str" cm="1">
        <f t="array" ref="L17">fn비고(D17,E17)</f>
        <v>출석우수</v>
      </c>
    </row>
    <row r="18" spans="2:12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>
        <f t="shared" si="0"/>
        <v>Pass</v>
      </c>
      <c r="K18" s="6"/>
      <c r="L18" s="1" t="str" cm="1">
        <f t="array" ref="L18">fn비고(D18,E18)</f>
        <v>출석우수</v>
      </c>
    </row>
    <row r="19" spans="2:12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>
        <f t="shared" si="0"/>
        <v>Pass</v>
      </c>
      <c r="K19" s="6"/>
      <c r="L19" s="1" t="str" cm="1">
        <f t="array" ref="L19">fn비고(D19,E19)</f>
        <v>출석우수</v>
      </c>
    </row>
    <row r="20" spans="2:12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>
        <f t="shared" si="0"/>
        <v>Pass</v>
      </c>
      <c r="K20" s="6"/>
      <c r="L20" s="1" t="str" cm="1">
        <f t="array" ref="L20">fn비고(D20,E20)</f>
        <v>재수강</v>
      </c>
    </row>
    <row r="21" spans="2:12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>
        <f t="shared" si="0"/>
        <v>-</v>
      </c>
      <c r="K21" s="6"/>
      <c r="L21" s="1" t="str" cm="1">
        <f t="array" ref="L21">fn비고(D21,E21)</f>
        <v/>
      </c>
    </row>
    <row r="22" spans="2:12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>
        <f t="shared" si="0"/>
        <v>Pass</v>
      </c>
      <c r="K22" s="6"/>
      <c r="L22" s="1" t="str" cm="1">
        <f t="array" ref="L22">fn비고(D22,E22)</f>
        <v>출석우수</v>
      </c>
    </row>
    <row r="23" spans="2:12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>
        <f t="shared" si="0"/>
        <v>Pass</v>
      </c>
      <c r="K23" s="6"/>
      <c r="L23" s="1" t="str" cm="1">
        <f t="array" ref="L23">fn비고(D23,E23)</f>
        <v>출석우수</v>
      </c>
    </row>
    <row r="24" spans="2:12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>
        <f t="shared" si="0"/>
        <v>Pass</v>
      </c>
      <c r="K24" s="6"/>
      <c r="L24" s="1" t="str" cm="1">
        <f t="array" ref="L24">fn비고(D24,E24)</f>
        <v>출석우수</v>
      </c>
    </row>
    <row r="25" spans="2:12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>
        <f t="shared" si="0"/>
        <v>Pass</v>
      </c>
      <c r="K25" s="6"/>
      <c r="L25" s="1" t="str" cm="1">
        <f t="array" ref="L25">fn비고(D25,E25)</f>
        <v>재수강</v>
      </c>
    </row>
    <row r="26" spans="2:12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>
        <f t="shared" si="0"/>
        <v>Pass</v>
      </c>
      <c r="K26" s="6"/>
      <c r="L26" s="1" t="str" cm="1">
        <f t="array" ref="L26">fn비고(D26,E26)</f>
        <v>재수강</v>
      </c>
    </row>
    <row r="27" spans="2:12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>
        <f t="shared" si="0"/>
        <v>Pass</v>
      </c>
      <c r="K27" s="6"/>
      <c r="L27" s="1" t="str" cm="1">
        <f t="array" ref="L27">fn비고(D27,E27)</f>
        <v/>
      </c>
    </row>
    <row r="28" spans="2:12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>
        <f t="shared" si="0"/>
        <v>Pass</v>
      </c>
      <c r="K28" s="6"/>
      <c r="L28" s="1" t="str" cm="1">
        <f t="array" ref="L28">fn비고(D28,E28)</f>
        <v>출석우수</v>
      </c>
    </row>
    <row r="29" spans="2:12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>
        <f t="shared" si="0"/>
        <v>Pass</v>
      </c>
      <c r="K29" s="6"/>
      <c r="L29" s="1" t="str" cm="1">
        <f t="array" ref="L29">fn비고(D29,E29)</f>
        <v>출석우수</v>
      </c>
    </row>
    <row r="30" spans="2:12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>
        <f t="shared" si="0"/>
        <v>Pass</v>
      </c>
      <c r="K30" s="6"/>
      <c r="L30" s="1" t="str" cm="1">
        <f t="array" ref="L30">fn비고(D30,E30)</f>
        <v>재수강</v>
      </c>
    </row>
    <row r="31" spans="2:12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>
        <f t="shared" si="0"/>
        <v>Pass</v>
      </c>
      <c r="K31" s="6"/>
      <c r="L31" s="1" t="str" cm="1">
        <f t="array" ref="L31">fn비고(D31,E31)</f>
        <v>재수강</v>
      </c>
    </row>
    <row r="32" spans="2:12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>
        <f t="shared" si="0"/>
        <v>-</v>
      </c>
      <c r="K32" s="6"/>
      <c r="L32" s="1" t="str" cm="1">
        <f t="array" ref="L32">fn비고(D32,E32)</f>
        <v>출석우수</v>
      </c>
    </row>
    <row r="34" spans="2:11" x14ac:dyDescent="0.4">
      <c r="B34" t="s">
        <v>128</v>
      </c>
      <c r="H34" t="s">
        <v>129</v>
      </c>
    </row>
    <row r="35" spans="2:11" x14ac:dyDescent="0.4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4">
      <c r="B36" s="5" t="s">
        <v>134</v>
      </c>
      <c r="C36" s="1">
        <f t="array" ref="C36">COUNT(IF((FIND($B36,$C$3:$C$32)&gt;=1)*(FIND(C$35,$C$3:$C$32)&gt;=1),1))</f>
        <v>2</v>
      </c>
      <c r="D36" s="1">
        <f t="array" ref="D36">COUNT(IF((FIND($B36,$C$3:$C$32)&gt;=1)*(FIND(D$35,$C$3:$C$32)&gt;=1),1))</f>
        <v>5</v>
      </c>
      <c r="E36" s="1">
        <f t="array" ref="E36">COUNT(IF((FIND($B36,$C$3:$C$32)&gt;=1)*(FIND(E$35,$C$3:$C$32)&gt;=1),1))</f>
        <v>5</v>
      </c>
      <c r="H36" s="4" t="s">
        <v>90</v>
      </c>
      <c r="I36" s="4" cm="1">
        <f t="array" ref="I36">MAX(($C$3:$C$32=$H36)*($F$2:$H$2=I$35)*$F$3:$H$32)</f>
        <v>100</v>
      </c>
      <c r="J36" s="4" cm="1">
        <f t="array" ref="J36">MAX(($C$3:$C$32=$H36)*($F$2:$H$2=J$35)*$F$3:$H$32)</f>
        <v>90</v>
      </c>
      <c r="K36" s="4" cm="1">
        <f t="array" ref="K36">MAX(($C$3:$C$32=$H36)*($F$2:$H$2=K$35)*$F$3:$H$32)</f>
        <v>100</v>
      </c>
    </row>
    <row r="37" spans="2:11" x14ac:dyDescent="0.4">
      <c r="B37" s="5" t="s">
        <v>135</v>
      </c>
      <c r="C37" s="1">
        <f t="array" ref="C37">COUNT(IF((FIND($B37,$C$3:$C$32)&gt;=1)*(FIND(C$35,$C$3:$C$32)&gt;=1),1))</f>
        <v>3</v>
      </c>
      <c r="D37" s="1">
        <f t="array" ref="D37">COUNT(IF((FIND($B37,$C$3:$C$32)&gt;=1)*(FIND(D$35,$C$3:$C$32)&gt;=1),1))</f>
        <v>2</v>
      </c>
      <c r="E37" s="1">
        <f t="array" ref="E37">COUNT(IF((FIND($B37,$C$3:$C$32)&gt;=1)*(FIND(E$35,$C$3:$C$32)&gt;=1),1))</f>
        <v>2</v>
      </c>
      <c r="H37" s="4" t="s">
        <v>93</v>
      </c>
      <c r="I37" s="4" cm="1">
        <f t="array" ref="I37">MAX(($C$3:$C$32=$H37)*($F$2:$H$2=I$35)*$F$3:$H$32)</f>
        <v>90</v>
      </c>
      <c r="J37" s="4" cm="1">
        <f t="array" ref="J37">MAX(($C$3:$C$32=$H37)*($F$2:$H$2=J$35)*$F$3:$H$32)</f>
        <v>100</v>
      </c>
      <c r="K37" s="4" cm="1">
        <f t="array" ref="K37">MAX(($C$3:$C$32=$H37)*($F$2:$H$2=K$35)*$F$3:$H$32)</f>
        <v>100</v>
      </c>
    </row>
    <row r="38" spans="2:11" x14ac:dyDescent="0.4">
      <c r="B38" s="5" t="s">
        <v>136</v>
      </c>
      <c r="C38" s="1">
        <f t="array" ref="C38">COUNT(IF((FIND($B38,$C$3:$C$32)&gt;=1)*(FIND(C$35,$C$3:$C$32)&gt;=1),1))</f>
        <v>6</v>
      </c>
      <c r="D38" s="1">
        <f t="array" ref="D38">COUNT(IF((FIND($B38,$C$3:$C$32)&gt;=1)*(FIND(D$35,$C$3:$C$32)&gt;=1),1))</f>
        <v>3</v>
      </c>
      <c r="E38" s="1">
        <f t="array" ref="E38">COUNT(IF((FIND($B38,$C$3:$C$32)&gt;=1)*(FIND(E$35,$C$3:$C$32)&gt;=1),1))</f>
        <v>2</v>
      </c>
      <c r="H38" s="4" t="s">
        <v>88</v>
      </c>
      <c r="I38" s="4" cm="1">
        <f t="array" ref="I38">MAX(($C$3:$C$32=$H38)*($F$2:$H$2=I$35)*$F$3:$H$32)</f>
        <v>100</v>
      </c>
      <c r="J38" s="4" cm="1">
        <f t="array" ref="J38">MAX(($C$3:$C$32=$H38)*($F$2:$H$2=J$35)*$F$3:$H$32)</f>
        <v>100</v>
      </c>
      <c r="K38" s="4" cm="1">
        <f t="array" ref="K38">MAX(($C$3:$C$32=$H38)*($F$2:$H$2=K$35)*$F$3:$H$32)</f>
        <v>85</v>
      </c>
    </row>
    <row r="39" spans="2:11" x14ac:dyDescent="0.4">
      <c r="H39" s="4" t="s">
        <v>91</v>
      </c>
      <c r="I39" s="4" cm="1">
        <f t="array" ref="I39">MAX(($C$3:$C$32=$H39)*($F$2:$H$2=I$35)*$F$3:$H$32)</f>
        <v>90</v>
      </c>
      <c r="J39" s="4" cm="1">
        <f t="array" ref="J39">MAX(($C$3:$C$32=$H39)*($F$2:$H$2=J$35)*$F$3:$H$32)</f>
        <v>90</v>
      </c>
      <c r="K39" s="4" cm="1">
        <f t="array" ref="K39">MAX(($C$3:$C$32=$H39)*($F$2:$H$2=K$35)*$F$3:$H$32)</f>
        <v>100</v>
      </c>
    </row>
    <row r="40" spans="2:11" x14ac:dyDescent="0.4">
      <c r="B40" t="s">
        <v>137</v>
      </c>
      <c r="H40" s="4" t="s">
        <v>108</v>
      </c>
      <c r="I40" s="4" cm="1">
        <f t="array" ref="I40">MAX(($C$3:$C$32=$H40)*($F$2:$H$2=I$35)*$F$3:$H$32)</f>
        <v>100</v>
      </c>
      <c r="J40" s="4" cm="1">
        <f t="array" ref="J40">MAX(($C$3:$C$32=$H40)*($F$2:$H$2=J$35)*$F$3:$H$32)</f>
        <v>85</v>
      </c>
      <c r="K40" s="4" cm="1">
        <f t="array" ref="K40">MAX(($C$3:$C$32=$H40)*($F$2:$H$2=K$35)*$F$3:$H$32)</f>
        <v>90</v>
      </c>
    </row>
    <row r="41" spans="2:11" x14ac:dyDescent="0.4">
      <c r="B41" s="18" t="s">
        <v>138</v>
      </c>
      <c r="C41" s="19"/>
      <c r="D41" s="7" t="s">
        <v>126</v>
      </c>
      <c r="H41" s="4" t="s">
        <v>95</v>
      </c>
      <c r="I41" s="4" cm="1">
        <f t="array" ref="I41">MAX(($C$3:$C$32=$H41)*($F$2:$H$2=I$35)*$F$3:$H$32)</f>
        <v>90</v>
      </c>
      <c r="J41" s="4" cm="1">
        <f t="array" ref="J41">MAX(($C$3:$C$32=$H41)*($F$2:$H$2=J$35)*$F$3:$H$32)</f>
        <v>100</v>
      </c>
      <c r="K41" s="4" cm="1">
        <f t="array" ref="K41">MAX(($C$3:$C$32=$H41)*($F$2:$H$2=K$35)*$F$3:$H$32)</f>
        <v>70</v>
      </c>
    </row>
    <row r="42" spans="2:11" x14ac:dyDescent="0.4">
      <c r="B42" s="1">
        <v>0</v>
      </c>
      <c r="C42" s="8">
        <v>60</v>
      </c>
      <c r="D42" s="9">
        <v>0</v>
      </c>
      <c r="H42" s="4" t="s">
        <v>97</v>
      </c>
      <c r="I42" s="4" cm="1">
        <f t="array" ref="I42">MAX(($C$3:$C$32=$H42)*($F$2:$H$2=I$35)*$F$3:$H$32)</f>
        <v>100</v>
      </c>
      <c r="J42" s="4" cm="1">
        <f t="array" ref="J42">MAX(($C$3:$C$32=$H42)*($F$2:$H$2=J$35)*$F$3:$H$32)</f>
        <v>100</v>
      </c>
      <c r="K42" s="4" cm="1">
        <f t="array" ref="K42">MAX(($C$3:$C$32=$H42)*($F$2:$H$2=K$35)*$F$3:$H$32)</f>
        <v>100</v>
      </c>
    </row>
    <row r="43" spans="2:11" x14ac:dyDescent="0.4">
      <c r="B43" s="10">
        <v>60</v>
      </c>
      <c r="C43" s="8">
        <v>70</v>
      </c>
      <c r="D43" s="11">
        <v>2.5000000000000001E-2</v>
      </c>
      <c r="H43" s="4" t="s">
        <v>105</v>
      </c>
      <c r="I43" s="4" cm="1">
        <f t="array" ref="I43">MAX(($C$3:$C$32=$H43)*($F$2:$H$2=I$35)*$F$3:$H$32)</f>
        <v>100</v>
      </c>
      <c r="J43" s="4" cm="1">
        <f t="array" ref="J43">MAX(($C$3:$C$32=$H43)*($F$2:$H$2=J$35)*$F$3:$H$32)</f>
        <v>75</v>
      </c>
      <c r="K43" s="4" cm="1">
        <f t="array" ref="K43">MAX(($C$3:$C$32=$H43)*($F$2:$H$2=K$35)*$F$3:$H$32)</f>
        <v>90</v>
      </c>
    </row>
    <row r="44" spans="2:11" x14ac:dyDescent="0.4">
      <c r="B44" s="10">
        <v>70</v>
      </c>
      <c r="C44" s="8">
        <v>80</v>
      </c>
      <c r="D44" s="9">
        <v>0.03</v>
      </c>
      <c r="H44" s="4" t="s">
        <v>103</v>
      </c>
      <c r="I44" s="4" cm="1">
        <f t="array" ref="I44">MAX(($C$3:$C$32=$H44)*($F$2:$H$2=I$35)*$F$3:$H$32)</f>
        <v>85</v>
      </c>
      <c r="J44" s="4" cm="1">
        <f t="array" ref="J44">MAX(($C$3:$C$32=$H44)*($F$2:$H$2=J$35)*$F$3:$H$32)</f>
        <v>100</v>
      </c>
      <c r="K44" s="4" cm="1">
        <f t="array" ref="K44">MAX(($C$3:$C$32=$H44)*($F$2:$H$2=K$35)*$F$3:$H$32)</f>
        <v>85</v>
      </c>
    </row>
    <row r="45" spans="2:11" x14ac:dyDescent="0.4">
      <c r="B45" s="10">
        <v>80</v>
      </c>
      <c r="C45" s="8">
        <v>90</v>
      </c>
      <c r="D45" s="11">
        <v>3.5000000000000003E-2</v>
      </c>
    </row>
    <row r="46" spans="2:11" x14ac:dyDescent="0.4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A2:E11"/>
  <sheetViews>
    <sheetView workbookViewId="0">
      <selection activeCell="G7" sqref="G7"/>
    </sheetView>
  </sheetViews>
  <sheetFormatPr defaultRowHeight="17.399999999999999" x14ac:dyDescent="0.4"/>
  <cols>
    <col min="1" max="1" width="13.69921875" bestFit="1" customWidth="1"/>
    <col min="2" max="2" width="15.09765625" bestFit="1" customWidth="1"/>
    <col min="3" max="5" width="9.5" bestFit="1" customWidth="1"/>
  </cols>
  <sheetData>
    <row r="2" spans="1:5" x14ac:dyDescent="0.4">
      <c r="A2" s="22" t="s">
        <v>160</v>
      </c>
      <c r="B2" s="22" t="s">
        <v>1</v>
      </c>
      <c r="C2" t="s">
        <v>165</v>
      </c>
      <c r="D2" t="s">
        <v>166</v>
      </c>
      <c r="E2" t="s">
        <v>167</v>
      </c>
    </row>
    <row r="3" spans="1:5" x14ac:dyDescent="0.4">
      <c r="A3" t="s">
        <v>161</v>
      </c>
      <c r="C3" s="23">
        <v>75</v>
      </c>
      <c r="D3" s="23">
        <v>76.25</v>
      </c>
      <c r="E3" s="23">
        <v>81.25</v>
      </c>
    </row>
    <row r="4" spans="1:5" x14ac:dyDescent="0.4">
      <c r="A4" t="s">
        <v>162</v>
      </c>
      <c r="C4" s="23">
        <v>86.785714285714292</v>
      </c>
      <c r="D4" s="23">
        <v>82.5</v>
      </c>
      <c r="E4" s="23">
        <v>80.357142857142861</v>
      </c>
    </row>
    <row r="5" spans="1:5" x14ac:dyDescent="0.4">
      <c r="A5" t="s">
        <v>163</v>
      </c>
      <c r="C5" s="23">
        <v>71.666666666666671</v>
      </c>
      <c r="D5" s="23">
        <v>90.833333333333329</v>
      </c>
      <c r="E5" s="23">
        <v>76.666666666666671</v>
      </c>
    </row>
    <row r="6" spans="1:5" x14ac:dyDescent="0.4">
      <c r="B6" t="s">
        <v>14</v>
      </c>
      <c r="C6" s="23">
        <v>55</v>
      </c>
      <c r="D6" s="23">
        <v>100</v>
      </c>
      <c r="E6" s="23">
        <v>60</v>
      </c>
    </row>
    <row r="7" spans="1:5" x14ac:dyDescent="0.4">
      <c r="B7" t="s">
        <v>19</v>
      </c>
      <c r="C7" s="23">
        <v>65</v>
      </c>
      <c r="D7" s="23">
        <v>77.5</v>
      </c>
      <c r="E7" s="23">
        <v>75</v>
      </c>
    </row>
    <row r="8" spans="1:5" x14ac:dyDescent="0.4">
      <c r="B8" t="s">
        <v>32</v>
      </c>
      <c r="C8" s="23">
        <v>77.5</v>
      </c>
      <c r="D8" s="23">
        <v>95</v>
      </c>
      <c r="E8" s="23">
        <v>75</v>
      </c>
    </row>
    <row r="9" spans="1:5" x14ac:dyDescent="0.4">
      <c r="B9" t="s">
        <v>37</v>
      </c>
      <c r="C9" s="23">
        <v>90</v>
      </c>
      <c r="D9" s="23">
        <v>100</v>
      </c>
      <c r="E9" s="23">
        <v>100</v>
      </c>
    </row>
    <row r="10" spans="1:5" x14ac:dyDescent="0.4">
      <c r="A10" t="s">
        <v>164</v>
      </c>
      <c r="C10" s="23">
        <v>79.166666666666671</v>
      </c>
      <c r="D10" s="23">
        <v>75</v>
      </c>
      <c r="E10" s="23">
        <v>78.333333333333329</v>
      </c>
    </row>
    <row r="11" spans="1:5" x14ac:dyDescent="0.4">
      <c r="A11" t="s">
        <v>159</v>
      </c>
      <c r="C11" s="23">
        <v>80.666666666666671</v>
      </c>
      <c r="D11" s="23">
        <v>81.833333333333329</v>
      </c>
      <c r="E11" s="23">
        <v>79.333333333333329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1:H23"/>
  <sheetViews>
    <sheetView topLeftCell="A10" workbookViewId="0">
      <selection activeCell="B18" sqref="B18:D23"/>
    </sheetView>
  </sheetViews>
  <sheetFormatPr defaultRowHeight="17.399999999999999" x14ac:dyDescent="0.4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4">
      <c r="B1" t="s">
        <v>139</v>
      </c>
      <c r="F1" t="s">
        <v>140</v>
      </c>
    </row>
    <row r="2" spans="2:8" x14ac:dyDescent="0.4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4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4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4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4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4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4">
      <c r="B9" t="s">
        <v>149</v>
      </c>
      <c r="F9" t="s">
        <v>150</v>
      </c>
    </row>
    <row r="10" spans="2:8" x14ac:dyDescent="0.4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4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4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4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4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4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4">
      <c r="B17" t="s">
        <v>151</v>
      </c>
    </row>
    <row r="18" spans="2:4" x14ac:dyDescent="0.4">
      <c r="B18" s="1" t="s">
        <v>141</v>
      </c>
      <c r="C18" s="13" t="s">
        <v>142</v>
      </c>
      <c r="D18" s="13" t="s">
        <v>143</v>
      </c>
    </row>
    <row r="19" spans="2:4" x14ac:dyDescent="0.4">
      <c r="B19" s="1" t="s">
        <v>148</v>
      </c>
      <c r="C19" s="14">
        <v>1850</v>
      </c>
      <c r="D19" s="14">
        <v>1781.75</v>
      </c>
    </row>
    <row r="20" spans="2:4" x14ac:dyDescent="0.4">
      <c r="B20" s="1" t="s">
        <v>146</v>
      </c>
      <c r="C20" s="14">
        <v>1375</v>
      </c>
      <c r="D20" s="14">
        <v>1313.5</v>
      </c>
    </row>
    <row r="21" spans="2:4" x14ac:dyDescent="0.4">
      <c r="B21" s="1" t="s">
        <v>147</v>
      </c>
      <c r="C21" s="14">
        <v>1212.5</v>
      </c>
      <c r="D21" s="14">
        <v>1231</v>
      </c>
    </row>
    <row r="22" spans="2:4" x14ac:dyDescent="0.4">
      <c r="B22" s="1" t="s">
        <v>145</v>
      </c>
      <c r="C22" s="14">
        <v>1162.5</v>
      </c>
      <c r="D22" s="14">
        <v>1141.5</v>
      </c>
    </row>
    <row r="23" spans="2:4" x14ac:dyDescent="0.4">
      <c r="B23" s="1" t="s">
        <v>144</v>
      </c>
      <c r="C23" s="14">
        <v>1100</v>
      </c>
      <c r="D23" s="14">
        <v>1101.75</v>
      </c>
    </row>
  </sheetData>
  <sortState xmlns:xlrd2="http://schemas.microsoft.com/office/spreadsheetml/2017/richdata2" ref="B11:D15">
    <sortCondition ref="B11:B15" customList="냉장고,TV,세탁기,인덕션,의류건조기"/>
  </sortState>
  <dataConsolidate function="average" leftLabels="1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I32"/>
  <sheetViews>
    <sheetView workbookViewId="0">
      <selection activeCell="M4" sqref="M4"/>
    </sheetView>
  </sheetViews>
  <sheetFormatPr defaultRowHeight="17.399999999999999" x14ac:dyDescent="0.4"/>
  <cols>
    <col min="1" max="1" width="3.09765625" customWidth="1"/>
    <col min="3" max="3" width="16" bestFit="1" customWidth="1"/>
    <col min="4" max="5" width="9" bestFit="1" customWidth="1"/>
    <col min="6" max="8" width="6" customWidth="1"/>
    <col min="10" max="10" width="2.59765625" customWidth="1"/>
    <col min="11" max="11" width="11.09765625" customWidth="1"/>
  </cols>
  <sheetData>
    <row r="2" spans="2:9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24">
        <v>250</v>
      </c>
    </row>
    <row r="4" spans="2:9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24">
        <v>240</v>
      </c>
    </row>
    <row r="5" spans="2:9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24">
        <v>265</v>
      </c>
    </row>
    <row r="6" spans="2:9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24">
        <v>265</v>
      </c>
    </row>
    <row r="7" spans="2:9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24">
        <v>205</v>
      </c>
    </row>
    <row r="8" spans="2:9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24">
        <v>260</v>
      </c>
    </row>
    <row r="9" spans="2:9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24">
        <v>265</v>
      </c>
    </row>
    <row r="10" spans="2:9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24">
        <v>290</v>
      </c>
    </row>
    <row r="11" spans="2:9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24">
        <v>230</v>
      </c>
    </row>
    <row r="12" spans="2:9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24">
        <v>230</v>
      </c>
    </row>
    <row r="13" spans="2:9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24">
        <v>235</v>
      </c>
    </row>
    <row r="14" spans="2:9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24">
        <v>210</v>
      </c>
    </row>
    <row r="15" spans="2:9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24">
        <v>250</v>
      </c>
    </row>
    <row r="16" spans="2:9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24">
        <v>215</v>
      </c>
    </row>
    <row r="17" spans="2:9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24">
        <v>215</v>
      </c>
    </row>
    <row r="18" spans="2:9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24">
        <v>200</v>
      </c>
    </row>
    <row r="19" spans="2:9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24">
        <v>240</v>
      </c>
    </row>
    <row r="20" spans="2:9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24">
        <v>220</v>
      </c>
    </row>
    <row r="21" spans="2:9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24">
        <v>260</v>
      </c>
    </row>
    <row r="22" spans="2:9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24">
        <v>280</v>
      </c>
    </row>
    <row r="23" spans="2:9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24">
        <v>255</v>
      </c>
    </row>
    <row r="24" spans="2:9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24">
        <v>270</v>
      </c>
    </row>
    <row r="25" spans="2:9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24">
        <v>280</v>
      </c>
    </row>
    <row r="26" spans="2:9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24">
        <v>245</v>
      </c>
    </row>
    <row r="27" spans="2:9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24">
        <v>235</v>
      </c>
    </row>
    <row r="28" spans="2:9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24">
        <v>250</v>
      </c>
    </row>
    <row r="29" spans="2:9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24">
        <v>230</v>
      </c>
    </row>
    <row r="30" spans="2:9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24">
        <v>230</v>
      </c>
    </row>
    <row r="31" spans="2:9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24">
        <v>220</v>
      </c>
    </row>
    <row r="32" spans="2:9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24">
        <v>215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7620</xdr:colOff>
                    <xdr:row>1</xdr:row>
                    <xdr:rowOff>0</xdr:rowOff>
                  </from>
                  <to>
                    <xdr:col>10</xdr:col>
                    <xdr:colOff>838200</xdr:colOff>
                    <xdr:row>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서식해제">
                <anchor moveWithCells="1" sizeWithCells="1">
                  <from>
                    <xdr:col>10</xdr:col>
                    <xdr:colOff>0</xdr:colOff>
                    <xdr:row>3</xdr:row>
                    <xdr:rowOff>213360</xdr:rowOff>
                  </from>
                  <to>
                    <xdr:col>10</xdr:col>
                    <xdr:colOff>838200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F11"/>
  <sheetViews>
    <sheetView topLeftCell="A6" workbookViewId="0">
      <selection activeCell="L17" sqref="L17"/>
    </sheetView>
  </sheetViews>
  <sheetFormatPr defaultRowHeight="17.399999999999999" x14ac:dyDescent="0.4"/>
  <cols>
    <col min="2" max="2" width="11" bestFit="1" customWidth="1"/>
    <col min="3" max="3" width="11.59765625" customWidth="1"/>
    <col min="4" max="4" width="10.5" customWidth="1"/>
    <col min="5" max="5" width="10.8984375" bestFit="1" customWidth="1"/>
  </cols>
  <sheetData>
    <row r="1" spans="2:6" ht="21" x14ac:dyDescent="0.4">
      <c r="B1" s="20" t="s">
        <v>152</v>
      </c>
      <c r="C1" s="20"/>
      <c r="D1" s="20"/>
      <c r="E1" s="20"/>
      <c r="F1" s="20"/>
    </row>
    <row r="3" spans="2:6" x14ac:dyDescent="0.4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4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4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4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4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4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4">
      <c r="E9" s="16"/>
    </row>
    <row r="11" spans="2:6" x14ac:dyDescent="0.4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B3:J34"/>
  <sheetViews>
    <sheetView workbookViewId="0">
      <selection activeCell="M13" sqref="M13"/>
    </sheetView>
  </sheetViews>
  <sheetFormatPr defaultRowHeight="17.399999999999999" x14ac:dyDescent="0.4"/>
  <cols>
    <col min="1" max="1" width="2.59765625" customWidth="1"/>
    <col min="2" max="3" width="12.3984375" customWidth="1"/>
    <col min="4" max="4" width="9.3984375" customWidth="1"/>
    <col min="5" max="5" width="10.59765625" customWidth="1"/>
    <col min="6" max="6" width="11.69921875" customWidth="1"/>
    <col min="7" max="8" width="11.09765625" customWidth="1"/>
    <col min="9" max="9" width="3.3984375" customWidth="1"/>
    <col min="10" max="10" width="16" bestFit="1" customWidth="1"/>
  </cols>
  <sheetData>
    <row r="3" spans="2:10" x14ac:dyDescent="0.4">
      <c r="B3" s="17" t="s">
        <v>156</v>
      </c>
      <c r="J3" t="s">
        <v>157</v>
      </c>
    </row>
    <row r="4" spans="2:10" x14ac:dyDescent="0.4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4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4">
      <c r="B6" s="1"/>
      <c r="C6" s="4"/>
      <c r="D6" s="4"/>
      <c r="E6" s="4"/>
      <c r="F6" s="4"/>
      <c r="G6" s="4"/>
      <c r="H6" s="4"/>
      <c r="J6" s="4" t="s">
        <v>93</v>
      </c>
    </row>
    <row r="7" spans="2:10" x14ac:dyDescent="0.4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4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4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4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4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4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4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4">
      <c r="B14" s="2"/>
      <c r="C14" s="4"/>
      <c r="D14" s="4"/>
      <c r="E14" s="4"/>
      <c r="F14" s="4"/>
      <c r="G14" s="4"/>
      <c r="H14" s="4"/>
    </row>
    <row r="15" spans="2:10" x14ac:dyDescent="0.4">
      <c r="B15" s="2"/>
      <c r="C15" s="4"/>
      <c r="D15" s="4"/>
      <c r="E15" s="4"/>
      <c r="F15" s="4"/>
      <c r="G15" s="4"/>
      <c r="H15" s="4"/>
    </row>
    <row r="16" spans="2:10" x14ac:dyDescent="0.4">
      <c r="B16" s="1"/>
      <c r="C16" s="4"/>
      <c r="D16" s="4"/>
      <c r="E16" s="4"/>
      <c r="F16" s="4"/>
      <c r="G16" s="4"/>
      <c r="H16" s="4"/>
    </row>
    <row r="17" spans="2:8" x14ac:dyDescent="0.4">
      <c r="B17" s="2"/>
      <c r="C17" s="4"/>
      <c r="D17" s="4"/>
      <c r="E17" s="4"/>
      <c r="F17" s="4"/>
      <c r="G17" s="4"/>
      <c r="H17" s="4"/>
    </row>
    <row r="18" spans="2:8" x14ac:dyDescent="0.4">
      <c r="B18" s="2"/>
      <c r="C18" s="4"/>
      <c r="D18" s="4"/>
      <c r="E18" s="4"/>
      <c r="F18" s="4"/>
      <c r="G18" s="4"/>
      <c r="H18" s="4"/>
    </row>
    <row r="19" spans="2:8" x14ac:dyDescent="0.4">
      <c r="B19" s="2"/>
      <c r="C19" s="4"/>
      <c r="D19" s="4"/>
      <c r="E19" s="4"/>
      <c r="F19" s="4"/>
      <c r="G19" s="4"/>
      <c r="H19" s="4"/>
    </row>
    <row r="20" spans="2:8" x14ac:dyDescent="0.4">
      <c r="B20" s="2"/>
      <c r="C20" s="4"/>
      <c r="D20" s="4"/>
      <c r="E20" s="4"/>
      <c r="F20" s="4"/>
      <c r="G20" s="4"/>
      <c r="H20" s="4"/>
    </row>
    <row r="21" spans="2:8" x14ac:dyDescent="0.4">
      <c r="B21" s="2"/>
      <c r="C21" s="4"/>
      <c r="D21" s="4"/>
      <c r="E21" s="4"/>
      <c r="F21" s="4"/>
      <c r="G21" s="4"/>
      <c r="H21" s="4"/>
    </row>
    <row r="22" spans="2:8" x14ac:dyDescent="0.4">
      <c r="B22" s="2"/>
      <c r="C22" s="4"/>
      <c r="D22" s="4"/>
      <c r="E22" s="4"/>
      <c r="F22" s="4"/>
      <c r="G22" s="4"/>
      <c r="H22" s="4"/>
    </row>
    <row r="23" spans="2:8" x14ac:dyDescent="0.4">
      <c r="B23" s="2"/>
      <c r="C23" s="4"/>
      <c r="D23" s="4"/>
      <c r="E23" s="4"/>
      <c r="F23" s="4"/>
      <c r="G23" s="4"/>
      <c r="H23" s="4"/>
    </row>
    <row r="24" spans="2:8" x14ac:dyDescent="0.4">
      <c r="B24" s="2"/>
      <c r="C24" s="4"/>
      <c r="D24" s="4"/>
      <c r="E24" s="4"/>
      <c r="F24" s="4"/>
      <c r="G24" s="4"/>
      <c r="H24" s="4"/>
    </row>
    <row r="25" spans="2:8" x14ac:dyDescent="0.4">
      <c r="B25" s="2"/>
      <c r="C25" s="4"/>
      <c r="D25" s="4"/>
      <c r="E25" s="4"/>
      <c r="F25" s="4"/>
      <c r="G25" s="4"/>
      <c r="H25" s="4"/>
    </row>
    <row r="26" spans="2:8" x14ac:dyDescent="0.4">
      <c r="B26" s="2"/>
      <c r="C26" s="4"/>
      <c r="D26" s="4"/>
      <c r="E26" s="4"/>
      <c r="F26" s="4"/>
      <c r="G26" s="4"/>
      <c r="H26" s="4"/>
    </row>
    <row r="27" spans="2:8" x14ac:dyDescent="0.4">
      <c r="B27" s="2"/>
      <c r="C27" s="4"/>
      <c r="D27" s="4"/>
      <c r="E27" s="4"/>
      <c r="F27" s="4"/>
      <c r="G27" s="4"/>
      <c r="H27" s="4"/>
    </row>
    <row r="28" spans="2:8" x14ac:dyDescent="0.4">
      <c r="B28" s="2"/>
      <c r="C28" s="4"/>
      <c r="D28" s="4"/>
      <c r="E28" s="4"/>
      <c r="F28" s="4"/>
      <c r="G28" s="4"/>
      <c r="H28" s="4"/>
    </row>
    <row r="29" spans="2:8" x14ac:dyDescent="0.4">
      <c r="B29" s="2"/>
      <c r="C29" s="4"/>
      <c r="D29" s="4"/>
      <c r="E29" s="4"/>
      <c r="F29" s="4"/>
      <c r="G29" s="4"/>
      <c r="H29" s="4"/>
    </row>
    <row r="30" spans="2:8" x14ac:dyDescent="0.4">
      <c r="B30" s="2"/>
      <c r="C30" s="4"/>
      <c r="D30" s="4"/>
      <c r="E30" s="4"/>
      <c r="F30" s="4"/>
      <c r="G30" s="4"/>
      <c r="H30" s="4"/>
    </row>
    <row r="31" spans="2:8" x14ac:dyDescent="0.4">
      <c r="B31" s="2"/>
      <c r="C31" s="4"/>
      <c r="D31" s="4"/>
      <c r="E31" s="4"/>
      <c r="F31" s="4"/>
      <c r="G31" s="4"/>
      <c r="H31" s="4"/>
    </row>
    <row r="32" spans="2:8" x14ac:dyDescent="0.4">
      <c r="B32" s="2"/>
      <c r="C32" s="4"/>
      <c r="D32" s="4"/>
      <c r="E32" s="4"/>
      <c r="F32" s="4"/>
      <c r="G32" s="4"/>
      <c r="H32" s="4"/>
    </row>
    <row r="33" spans="2:8" x14ac:dyDescent="0.4">
      <c r="B33" s="2"/>
      <c r="C33" s="4"/>
      <c r="D33" s="4"/>
      <c r="E33" s="4"/>
      <c r="F33" s="4"/>
      <c r="G33" s="4"/>
      <c r="H33" s="4"/>
    </row>
    <row r="34" spans="2:8" x14ac:dyDescent="0.4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7620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91440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M E A A B Q S w M E F A A C A A g A w 2 S r W h 5 V H N e l A A A A 9 g A A A B I A H A B D b 2 5 m a W c v U G F j a 2 F n Z S 5 4 b W w g o h g A K K A U A A A A A A A A A A A A A A A A A A A A A A A A A A A A h Y + 9 D o I w A I R f h X S n f x p j S C m D o 5 I Y T Y x r U y o 0 Q G t o s b y b g 4 / k K 4 h R 1 M 3 x 7 r 5 L 7 u 7 X G 8 u G t o k u q n P a m h Q Q i E G k j L S F N m U K e n + K l y D j b C t k L U o V j b B x y e B 0 C i r v z w l C I Q Q Y Z t B 2 J a I Y E 3 T M N 3 t Z q V b E 2 j g v j F T g 0 y r + t w B n h 9 c Y T i G Z E 7 j A F G K G J p P l 2 n w B O u 5 9 p j 8 m W / W N 7 z v F a x u v d w x N k q H 3 B / 4 A U E s D B B Q A A g A I A M N k q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D Z K t a 8 F c 2 R P w A A A A y A Q A A E w A c A E Z v c m 1 1 b G F z L 1 N l Y 3 R p b 2 4 x L m 0 g o h g A K K A U A A A A A A A A A A A A A A A A A A A A A A A A A A A A K 0 5 N L s n M z 1 M I h t C G 1 r x c v F z F G Y l F q S k K b 1 o 2 v l n Q + H Z G y 9 u Z K x V s F X J S S 3 i 5 F I D g z e w J r z f v A I o 4 J i e n F h f r u S S W J C Y l F q d q u G X m p O o 5 5 + e V p O a V F G s o O V v F h B a n F h X H V F m a G Z j G u K Q W Z 5 f k F 8 S 8 2 b 3 l 7 c w 5 C m + 6 l 7 z a s U H h z Z a 5 b x Z M f b 1 s T Q y Q 9 2 b b n B g D y 7 e z e m L e d M x 4 t W H q q 8 1 7 X q 9 a C X G H X m J y c k q S k q a O Q r R z U W p i S a p f Y l l m e i L I 1 Q F F + Q W p R S W Z q c W 2 J U W l q b G a O h C H x q P 5 A O L w 6 u j g 5 I z U 3 E R b J S U d z 5 L U X F s l Z G V K s b X R I A / F 8 n J l 5 m E x x h o A U E s B A i 0 A F A A C A A g A w 2 S r W h 5 V H N e l A A A A 9 g A A A B I A A A A A A A A A A A A A A A A A A A A A A E N v b m Z p Z y 9 Q Y W N r Y W d l L n h t b F B L A Q I t A B Q A A g A I A M N k q 1 o P y u m r p A A A A O k A A A A T A A A A A A A A A A A A A A A A A P E A A A B b Q 2 9 u d G V u d F 9 U e X B l c 1 0 u e G 1 s U E s B A i 0 A F A A C A A g A w 2 S r W v B X N k T 8 A A A A M g E A A B M A A A A A A A A A A A A A A A A A 4 g E A A E Z v c m 1 1 b G F z L 1 N l Y 3 R p b 2 4 x L m 1 Q S w U G A A A A A A M A A w D C A A A A K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A 8 A A A A A A A D e D g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D J T g 0 J U I x J U V D J U E w J T g x J U V E J T k 4 J T g 0 J U V E J T k 5 J U E 5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E 2 Y 2 N l O W I t Y T J i N i 0 0 Z D Q w L T g 4 Y W Y t M T h l M G F k O D g w N j l l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E i I C 8 + P E V u d H J 5 I F R 5 c G U 9 I l J l Y 2 9 2 Z X J 5 V G F y Z 2 V 0 U m 9 3 I i B W Y W x 1 Z T 0 i b D I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x M V Q w M z o z O D o w N i 4 x M j k 1 N T I z W i I g L z 4 8 R W 5 0 c n k g V H l w Z T 0 i R m l s b E N v b H V t b l R 5 c G V z I i B W Y W x 1 Z T 0 i c 0 J n Y 0 d C Z 0 l D Q W d J Q 0 F n P T 0 i I C 8 + P E V u d H J 5 I F R 5 c G U 9 I k Z p b G x D b 2 x 1 b W 5 O Y W 1 l c y I g V m F s d W U 9 I n N b J n F 1 b 3 Q 7 7 Z q M 7 J u Q 7 L 2 U 6 5 O c J n F 1 b 3 Q 7 L C Z x d W 9 0 O + q w g O y e h e y d v C Z x d W 9 0 O y w m c X V v d D v s h L H r q o U m c X V v d D s s J n F 1 b 3 Q 7 7 I i Y 6 r C V 6 r O 8 6 6 q p J n F 1 b 3 Q 7 L C Z x d W 9 0 O + y 2 n O y E n e y d v O y I m C Z x d W 9 0 O y w m c X V v d D v q s r D s h J 3 s n b z s i J g m c X V v d D s s J n F 1 b 3 Q 7 M e y w q C Z x d W 9 0 O y w m c X V v d D s y 7 L C o J n F 1 b 3 Q 7 L C Z x d W 9 0 O z P s s K g m c X V v d D s s J n F 1 b 3 Q 7 7 L S d 7 K C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y E s e y g g e 2 Y h O 2 Z q S 9 B d X R v U m V t b 3 Z l Z E N v b H V t b n M x L n v t m o z s m 5 D s v Z T r k 5 w s M H 0 m c X V v d D s s J n F 1 b 3 Q 7 U 2 V j d G l v b j E v 7 I S x 7 K C B 7 Z i E 7 Z m p L 0 F 1 d G 9 S Z W 1 v d m V k Q 2 9 s d W 1 u c z E u e + q w g O y e h e y d v C w x f S Z x d W 9 0 O y w m c X V v d D t T Z W N 0 a W 9 u M S / s h L H s o I H t m I T t m a k v Q X V 0 b 1 J l b W 9 2 Z W R D b 2 x 1 b W 5 z M S 5 7 7 I S x 6 6 q F L D J 9 J n F 1 b 3 Q 7 L C Z x d W 9 0 O 1 N l Y 3 R p b 2 4 x L + y E s e y g g e 2 Y h O 2 Z q S 9 B d X R v U m V t b 3 Z l Z E N v b H V t b n M x L n v s i J j q s J X q s 7 z r q q k s M 3 0 m c X V v d D s s J n F 1 b 3 Q 7 U 2 V j d G l v b j E v 7 I S x 7 K C B 7 Z i E 7 Z m p L 0 F 1 d G 9 S Z W 1 v d m V k Q 2 9 s d W 1 u c z E u e + y 2 n O y E n e y d v O y I m C w 0 f S Z x d W 9 0 O y w m c X V v d D t T Z W N 0 a W 9 u M S / s h L H s o I H t m I T t m a k v Q X V 0 b 1 J l b W 9 2 Z W R D b 2 x 1 b W 5 z M S 5 7 6 r K w 7 I S d 7 J 2 8 7 I i Y L D V 9 J n F 1 b 3 Q 7 L C Z x d W 9 0 O 1 N l Y 3 R p b 2 4 x L + y E s e y g g e 2 Y h O 2 Z q S 9 B d X R v U m V t b 3 Z l Z E N v b H V t b n M x L n s x 7 L C o L D Z 9 J n F 1 b 3 Q 7 L C Z x d W 9 0 O 1 N l Y 3 R p b 2 4 x L + y E s e y g g e 2 Y h O 2 Z q S 9 B d X R v U m V t b 3 Z l Z E N v b H V t b n M x L n s y 7 L C o L D d 9 J n F 1 b 3 Q 7 L C Z x d W 9 0 O 1 N l Y 3 R p b 2 4 x L + y E s e y g g e 2 Y h O 2 Z q S 9 B d X R v U m V t b 3 Z l Z E N v b H V t b n M x L n s z 7 L C o L D h 9 J n F 1 b 3 Q 7 L C Z x d W 9 0 O 1 N l Y 3 R p b 2 4 x L + y E s e y g g e 2 Y h O 2 Z q S 9 B d X R v U m V t b 3 Z l Z E N v b H V t b n M x L n v s t J 3 s o J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+ y E s e y g g e 2 Y h O 2 Z q S 9 B d X R v U m V t b 3 Z l Z E N v b H V t b n M x L n v t m o z s m 5 D s v Z T r k 5 w s M H 0 m c X V v d D s s J n F 1 b 3 Q 7 U 2 V j d G l v b j E v 7 I S x 7 K C B 7 Z i E 7 Z m p L 0 F 1 d G 9 S Z W 1 v d m V k Q 2 9 s d W 1 u c z E u e + q w g O y e h e y d v C w x f S Z x d W 9 0 O y w m c X V v d D t T Z W N 0 a W 9 u M S / s h L H s o I H t m I T t m a k v Q X V 0 b 1 J l b W 9 2 Z W R D b 2 x 1 b W 5 z M S 5 7 7 I S x 6 6 q F L D J 9 J n F 1 b 3 Q 7 L C Z x d W 9 0 O 1 N l Y 3 R p b 2 4 x L + y E s e y g g e 2 Y h O 2 Z q S 9 B d X R v U m V t b 3 Z l Z E N v b H V t b n M x L n v s i J j q s J X q s 7 z r q q k s M 3 0 m c X V v d D s s J n F 1 b 3 Q 7 U 2 V j d G l v b j E v 7 I S x 7 K C B 7 Z i E 7 Z m p L 0 F 1 d G 9 S Z W 1 v d m V k Q 2 9 s d W 1 u c z E u e + y 2 n O y E n e y d v O y I m C w 0 f S Z x d W 9 0 O y w m c X V v d D t T Z W N 0 a W 9 u M S / s h L H s o I H t m I T t m a k v Q X V 0 b 1 J l b W 9 2 Z W R D b 2 x 1 b W 5 z M S 5 7 6 r K w 7 I S d 7 J 2 8 7 I i Y L D V 9 J n F 1 b 3 Q 7 L C Z x d W 9 0 O 1 N l Y 3 R p b 2 4 x L + y E s e y g g e 2 Y h O 2 Z q S 9 B d X R v U m V t b 3 Z l Z E N v b H V t b n M x L n s x 7 L C o L D Z 9 J n F 1 b 3 Q 7 L C Z x d W 9 0 O 1 N l Y 3 R p b 2 4 x L + y E s e y g g e 2 Y h O 2 Z q S 9 B d X R v U m V t b 3 Z l Z E N v b H V t b n M x L n s y 7 L C o L D d 9 J n F 1 b 3 Q 7 L C Z x d W 9 0 O 1 N l Y 3 R p b 2 4 x L + y E s e y g g e 2 Y h O 2 Z q S 9 B d X R v U m V t b 3 Z l Z E N v b H V t b n M x L n s z 7 L C o L D h 9 J n F 1 b 3 Q 7 L C Z x d W 9 0 O 1 N l Y 3 R p b 2 4 x L + y E s e y g g e 2 Y h O 2 Z q S 9 B d X R v U m V t b 3 Z l Z E N v b H V t b n M x L n v s t J 3 s o J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y U 4 N C V C M S V F Q y V B M C U 4 M S V F R C U 5 O C U 4 N C V F R C U 5 O S V B O S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M l O D Q l Q j E l R U M l Q T A l O D E l R U Q l O T g l O D Q l R U Q l O T k l Q T k v X y V F Q y U 4 N C V C M S V F Q y V B M C U 4 M S V F R C U 5 O C U 4 N C V F R C U 5 O S V B O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b R n g W 1 S e Y R Z G N s 9 b q r I / I A A A A A A I A A A A A A B B m A A A A A Q A A I A A A A H D R e q B 7 U p V n V Q G a h c F 1 r P N C M r z 4 y x h c c X C r 3 E C u m l H 0 A A A A A A 6 A A A A A A g A A I A A A A H O F R c 9 7 9 w Q k w 9 H 6 C v P i l 5 L S G Z I l U g X B 8 j b 2 D X J u g V B V U A A A A C I D P P c 1 z N Y 1 G r Z k o A L b e d H f z 8 G p H D R w 5 s 3 3 t 8 F z O b 4 2 t p 4 l f i M B H t x g n B 8 o I i Q X H 4 z 0 3 f 7 3 l U 5 O + R f D + c j v x m o q 2 z J u P t y z w o g 9 8 5 o f A g T L Q A A A A H r 2 M 0 8 k 3 S + 1 y N i 5 1 6 U c / t l b d i f l 4 i x z e f A u O 4 x 9 6 v a N w 1 7 X N 3 p a k 5 F r a E 7 B d t p 9 9 G z 4 J 5 3 P u x m p z p U w n M s 9 + r k = < / D a t a M a s h u p > 
</file>

<file path=customXml/itemProps1.xml><?xml version="1.0" encoding="utf-8"?>
<ds:datastoreItem xmlns:ds="http://schemas.openxmlformats.org/officeDocument/2006/customXml" ds:itemID="{0ED63B08-55B9-463A-9851-5FDDA6FB6D1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미선 홍</cp:lastModifiedBy>
  <dcterms:created xsi:type="dcterms:W3CDTF">2023-05-12T10:51:28Z</dcterms:created>
  <dcterms:modified xsi:type="dcterms:W3CDTF">2025-05-11T04:12:52Z</dcterms:modified>
</cp:coreProperties>
</file>