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배선희\Desktop\길벗컴활1급총정리_update_20250108\기출\09회\"/>
    </mc:Choice>
  </mc:AlternateContent>
  <xr:revisionPtr revIDLastSave="0" documentId="13_ncr:1_{F56CDD11-D24C-49B0-8E38-07286EA2576D}" xr6:coauthVersionLast="47" xr6:coauthVersionMax="47" xr10:uidLastSave="{00000000-0000-0000-0000-000000000000}"/>
  <bookViews>
    <workbookView xWindow="-108" yWindow="-108" windowWidth="23256" windowHeight="12576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3" l="1" a="1"/>
  <c r="C37" i="3" s="1"/>
  <c r="D37" i="3" a="1"/>
  <c r="D37" i="3"/>
  <c r="E37" i="3" a="1"/>
  <c r="E37" i="3" s="1"/>
  <c r="C38" i="3" a="1"/>
  <c r="C38" i="3"/>
  <c r="D38" i="3" a="1"/>
  <c r="D38" i="3" s="1"/>
  <c r="E38" i="3" a="1"/>
  <c r="E38" i="3" s="1"/>
  <c r="D36" i="3" a="1"/>
  <c r="D36" i="3" s="1"/>
  <c r="E36" i="3" a="1"/>
  <c r="E36" i="3" s="1"/>
  <c r="C36" i="3" a="1"/>
  <c r="C36" i="3" s="1"/>
  <c r="I37" i="3" a="1"/>
  <c r="I37" i="3" s="1"/>
  <c r="J37" i="3" a="1"/>
  <c r="J37" i="3"/>
  <c r="K37" i="3" a="1"/>
  <c r="K37" i="3" s="1"/>
  <c r="I38" i="3" a="1"/>
  <c r="I38" i="3"/>
  <c r="J38" i="3" a="1"/>
  <c r="J38" i="3" s="1"/>
  <c r="K38" i="3" a="1"/>
  <c r="K38" i="3"/>
  <c r="I39" i="3" a="1"/>
  <c r="I39" i="3" s="1"/>
  <c r="J39" i="3" a="1"/>
  <c r="J39" i="3"/>
  <c r="K39" i="3" a="1"/>
  <c r="K39" i="3" s="1"/>
  <c r="I40" i="3" a="1"/>
  <c r="I40" i="3"/>
  <c r="J40" i="3" a="1"/>
  <c r="J40" i="3" s="1"/>
  <c r="K40" i="3" a="1"/>
  <c r="K40" i="3"/>
  <c r="I41" i="3" a="1"/>
  <c r="I41" i="3" s="1"/>
  <c r="J41" i="3" a="1"/>
  <c r="J41" i="3"/>
  <c r="K41" i="3" a="1"/>
  <c r="K41" i="3" s="1"/>
  <c r="I42" i="3" a="1"/>
  <c r="I42" i="3"/>
  <c r="J42" i="3" a="1"/>
  <c r="J42" i="3" s="1"/>
  <c r="K42" i="3" a="1"/>
  <c r="K42" i="3"/>
  <c r="I43" i="3" a="1"/>
  <c r="I43" i="3" s="1"/>
  <c r="J43" i="3" a="1"/>
  <c r="J43" i="3"/>
  <c r="K43" i="3" a="1"/>
  <c r="K43" i="3" s="1"/>
  <c r="I44" i="3" a="1"/>
  <c r="I44" i="3"/>
  <c r="J44" i="3" a="1"/>
  <c r="J44" i="3" s="1"/>
  <c r="K44" i="3" a="1"/>
  <c r="K44" i="3"/>
  <c r="J36" i="3" a="1"/>
  <c r="J36" i="3" s="1"/>
  <c r="K36" i="3" a="1"/>
  <c r="K36" i="3" s="1"/>
  <c r="I36" i="3" a="1"/>
  <c r="I36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B35" i="1"/>
  <c r="F4" i="7"/>
  <c r="F5" i="7"/>
  <c r="F6" i="7"/>
  <c r="F7" i="7"/>
  <c r="F8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39D00E-3384-4B62-B045-8704FD6A82D0}" name="MS Access Database_Query" type="1" refreshedVersion="8" background="1">
    <dbPr connection="DSN=MS Access Database;DBQ=C:\OA\수강과목성적.accdb;DefaultDir=C:\OA;DriverId=25;FIL=MS Access;MaxBufferSize=2048;PageTimeout=5;" command="SELECT 성적현황.회원코드, 성적현황.가입일, 성적현황.성명, 성적현황.수강과목, 성적현황.출석일수, 성적현황.결석일수, 성적현황.`1차`, 성적현황.`2차`, 성적현황.`3차`, 성적현황.총점_x000d__x000a_FROM `C:\OA\수강과목성적.accdb`.성적현황 성적현황"/>
  </connection>
</connections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<sst xmlns="http://schemas.openxmlformats.org/spreadsheetml/2006/main" count="592" uniqueCount="168">
  <si>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</si>
  <si>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</si>
  <si>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</si>
  <si>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</si>
  <si>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</si>
  <si>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</si>
  <si>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</si>
  <si>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</si>
  <si>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</si>
  <si>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</si>
  <si>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</si>
  <si>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</si>
  <si>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</si>
  <si>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</si>
  <si>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</si>
  <si>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</si>
  <si>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</si>
  <si>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</si>
  <si>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</si>
  <si>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</si>
  <si>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</si>
  <si>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</si>
  <si>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</si>
  <si>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</si>
  <si>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</si>
  <si>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</si>
  <si>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</si>
  <si>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</si>
  <si>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</si>
  <si>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</si>
  <si>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</si>
  <si>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</si>
  <si>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</si>
  <si>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</si>
  <si>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</si>
  <si>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</si>
  <si>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</si>
  <si>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</si>
  <si>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</si>
  <si>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</si>
  <si>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</si>
  <si>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</si>
  <si>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</si>
  <si>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</si>
  <si>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</si>
  <si>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</si>
  <si>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</si>
  <si>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</si>
  <si>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</si>
  <si>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</si>
  <si>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</si>
  <si>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</si>
  <si>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</si>
  <si>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</si>
  <si>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</si>
  <si>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</si>
  <si>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</si>
  <si>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</si>
  <si>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</si>
  <si>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</si>
  <si>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</si>
  <si>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</si>
  <si>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</si>
  <si>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</si>
  <si>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</si>
  <si>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</si>
  <si>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</si>
  <si>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</si>
  <si>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</si>
  <si>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</si>
  <si>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</si>
  <si>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</si>
  <si>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</si>
  <si>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</si>
  <si>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</si>
  <si>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</si>
  <si>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</si>
  <si>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</si>
  <si>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</si>
  <si>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</si>
  <si>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</si>
  <si>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</si>
  <si>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</si>
  <si>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</si>
  <si>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</si>
  <si>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</si>
  <si>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</si>
  <si>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</si>
  <si>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</si>
  <si>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</si>
  <si>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</si>
  <si>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</si>
  <si>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</si>
  <si>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</si>
  <si>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</si>
  <si>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</si>
  <si>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</si>
  <si>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</si>
  <si>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</si>
  <si>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</si>
  <si>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</si>
  <si>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</si>
  <si>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</si>
  <si>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</si>
  <si>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</si>
  <si>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</si>
  <si>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</si>
  <si>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</si>
  <si>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</si>
  <si>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</si>
  <si>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</si>
  <si>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</si>
  <si>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</si>
  <si>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</si>
  <si>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</si>
  <si>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</si>
  <si>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</si>
  <si>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</si>
  <si>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</si>
  <si>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</si>
  <si>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</si>
  <si>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</si>
  <si>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</si>
  <si>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</si>
  <si>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</si>
  <si>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</si>
  <si>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</si>
  <si>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</si>
  <si>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</si>
  <si>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</si>
  <si>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</si>
  <si>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</si>
  <si>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</si>
  <si>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</si>
  <si>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</si>
  <si>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</si>
  <si>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</si>
  <si>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</si>
  <si>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</si>
  <si>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</si>
  <si>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</si>
  <si>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</si>
  <si>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</si>
  <si>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</si>
  <si>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</si>
  <si>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</si>
  <si>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</si>
  <si>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</si>
  <si>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</si>
  <si>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</si>
  <si>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</si>
  <si>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</si>
  <si>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</si>
  <si>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</si>
  <si>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</si>
  <si>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</si>
  <si>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</si>
  <si>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</si>
  <si>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</si>
  <si>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</si>
  <si>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분기(가입일)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</si>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</sst>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9.8021429849677877E-2"/>
          <c:y val="0.15406130268199236"/>
          <c:w val="0.88067175196850389"/>
          <c:h val="0.63655805955290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48-4AC4-A258-308E95DA2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alpha val="91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91440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배선희" refreshedDate="45787.059359606479" backgroundQuery="1" createdVersion="8" refreshedVersion="8" minRefreshableVersion="3" recordCount="30" xr:uid="{BD0702D8-4467-4068-BB40-CC8ACA34689D}">
  <cacheSource type="external" connectionId="1"/>
  <cacheFields count="11">
    <cacheField name="회원코드" numFmtId="0" sqlType="-9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0"/>
    </cacheField>
    <cacheField name="성명" numFmtId="0" sqlType="-9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 sqlType="4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 sqlType="4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 sqlType="4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276031-2CA2-4917-BF53-0E27781553E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E11" firstHeaderRow="0" firstDataRow="1" firstDataCol="2"/>
  <pivotFields count="11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0" baseItem="1" numFmtId="179"/>
    <dataField name="평균 : 2차" fld="7" subtotal="average" baseField="10" baseItem="1" numFmtId="179"/>
    <dataField name="평균 : 3차" fld="8" subtotal="average" baseField="10" baseItem="1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zoomScaleNormal="100" workbookViewId="0">
      <selection activeCell="E13" sqref="E13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18" t="s">
        <v>158</v>
      </c>
    </row>
    <row r="35" spans="2:11" x14ac:dyDescent="0.4">
      <c r="B35" t="b">
        <f>AND(COUNTA($H3:$J3)=3,$K3&gt;=280)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view="pageBreakPreview" topLeftCell="A19" zoomScale="60" zoomScaleNormal="100" workbookViewId="0">
      <selection activeCell="U21" sqref="U21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Footer>&amp;C&amp;P쪽</oddFooter>
  </headerFooter>
  <rowBreaks count="2" manualBreakCount="2">
    <brk id="15" max="16383" man="1"/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topLeftCell="A25" workbookViewId="0">
      <selection activeCell="C36" sqref="C36:E38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IF(AND(D3&gt;=18,COUNTIF(F3:H3,"&gt;=60")=3),"Pass","-")</f>
        <v>Pass</v>
      </c>
      <c r="K3" s="6">
        <f>IF(E3=0,VLOOKUP(AVERAGE(F3:H3),$B$42:$D$46,3,TRUE)+0.5%,VLOOKUP(AVERAGE(F3:H3),$B$42:$D$46,3,TRUE))</f>
        <v>3.5000000000000003E-2</v>
      </c>
      <c r="L3" s="1"/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IF(AND(D4&gt;=18,COUNTIF(F4:H4,"&gt;=60")=3),"Pass","-")</f>
        <v>Pass</v>
      </c>
      <c r="K4" s="6">
        <f t="shared" ref="K4:K32" si="1">IF(E4=0,VLOOKUP(AVERAGE(F4:H4),$B$42:$D$46,3,TRUE)+0.5%,VLOOKUP(AVERAGE(F4:H4),$B$42:$D$46,3,TRUE))</f>
        <v>0.04</v>
      </c>
      <c r="L4" s="1"/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/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/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/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/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/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/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/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/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/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/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/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/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/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/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/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/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/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/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/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/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/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/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/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/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/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/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/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/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>
        <f t="array" ref="C36">COUNT(IF((FIND($B36,$C$3:$C$32,1)&gt;=1)*(FIND(C$35,$C$3:$C$32,1)&gt;=1),1))</f>
        <v>2</v>
      </c>
      <c r="D36" s="1">
        <f t="array" ref="D36">COUNT(IF((FIND($B36,$C$3:$C$32,1)&gt;=1)*(FIND(D$35,$C$3:$C$32,1)&gt;=1),1))</f>
        <v>5</v>
      </c>
      <c r="E36" s="1">
        <f t="array" ref="E36">COUNT(IF((FIND($B36,$C$3:$C$32,1)&gt;=1)*(FIND(E$35,$C$3:$C$32,1)&gt;=1),1))</f>
        <v>5</v>
      </c>
      <c r="H36" s="4" t="s">
        <v>90</v>
      </c>
      <c r="I36" s="4">
        <f t="array" ref="I36">INDEX(F$3:F$32,MATCH(MAX(($C$3:$C$32=$H36)*F$3:F$32),F$3:F$32,0))</f>
        <v>100</v>
      </c>
      <c r="J36" s="4">
        <f t="array" ref="J36">INDEX(G$3:G$32,MATCH(MAX(($C$3:$C$32=$H36)*G$3:G$32),G$3:G$32,0))</f>
        <v>90</v>
      </c>
      <c r="K36" s="4">
        <f t="array" ref="K36">INDEX(H$3:H$32,MATCH(MAX(($C$3:$C$32=$H36)*H$3:H$32),H$3:H$32,0))</f>
        <v>100</v>
      </c>
    </row>
    <row r="37" spans="2:11" x14ac:dyDescent="0.4">
      <c r="B37" s="5" t="s">
        <v>135</v>
      </c>
      <c r="C37" s="1">
        <f t="array" ref="C37">COUNT(IF((FIND($B37,$C$3:$C$32,1)&gt;=1)*(FIND(C$35,$C$3:$C$32,1)&gt;=1),1))</f>
        <v>3</v>
      </c>
      <c r="D37" s="1">
        <f t="array" ref="D37">COUNT(IF((FIND($B37,$C$3:$C$32,1)&gt;=1)*(FIND(D$35,$C$3:$C$32,1)&gt;=1),1))</f>
        <v>2</v>
      </c>
      <c r="E37" s="1">
        <f t="array" ref="E37">COUNT(IF((FIND($B37,$C$3:$C$32,1)&gt;=1)*(FIND(E$35,$C$3:$C$32,1)&gt;=1),1))</f>
        <v>2</v>
      </c>
      <c r="H37" s="4" t="s">
        <v>93</v>
      </c>
      <c r="I37" s="4">
        <f t="array" ref="I37">INDEX(F$3:F$32,MATCH(MAX(($C$3:$C$32=$H37)*F$3:F$32),F$3:F$32,0))</f>
        <v>90</v>
      </c>
      <c r="J37" s="4">
        <f t="array" ref="J37">INDEX(G$3:G$32,MATCH(MAX(($C$3:$C$32=$H37)*G$3:G$32),G$3:G$32,0))</f>
        <v>100</v>
      </c>
      <c r="K37" s="4">
        <f t="array" ref="K37">INDEX(H$3:H$32,MATCH(MAX(($C$3:$C$32=$H37)*H$3:H$32),H$3:H$32,0))</f>
        <v>100</v>
      </c>
    </row>
    <row r="38" spans="2:11" x14ac:dyDescent="0.4">
      <c r="B38" s="5" t="s">
        <v>136</v>
      </c>
      <c r="C38" s="1">
        <f t="array" ref="C38">COUNT(IF((FIND($B38,$C$3:$C$32,1)&gt;=1)*(FIND(C$35,$C$3:$C$32,1)&gt;=1),1))</f>
        <v>6</v>
      </c>
      <c r="D38" s="1">
        <f t="array" ref="D38">COUNT(IF((FIND($B38,$C$3:$C$32,1)&gt;=1)*(FIND(D$35,$C$3:$C$32,1)&gt;=1),1))</f>
        <v>3</v>
      </c>
      <c r="E38" s="1">
        <f t="array" ref="E38">COUNT(IF((FIND($B38,$C$3:$C$32,1)&gt;=1)*(FIND(E$35,$C$3:$C$32,1)&gt;=1),1))</f>
        <v>2</v>
      </c>
      <c r="H38" s="4" t="s">
        <v>88</v>
      </c>
      <c r="I38" s="4">
        <f t="array" ref="I38">INDEX(F$3:F$32,MATCH(MAX(($C$3:$C$32=$H38)*F$3:F$32),F$3:F$32,0))</f>
        <v>100</v>
      </c>
      <c r="J38" s="4">
        <f t="array" ref="J38">INDEX(G$3:G$32,MATCH(MAX(($C$3:$C$32=$H38)*G$3:G$32),G$3:G$32,0))</f>
        <v>100</v>
      </c>
      <c r="K38" s="4">
        <f t="array" ref="K38">INDEX(H$3:H$32,MATCH(MAX(($C$3:$C$32=$H38)*H$3:H$32),H$3:H$32,0))</f>
        <v>85</v>
      </c>
    </row>
    <row r="39" spans="2:11" x14ac:dyDescent="0.4">
      <c r="H39" s="4" t="s">
        <v>91</v>
      </c>
      <c r="I39" s="4">
        <f t="array" ref="I39">INDEX(F$3:F$32,MATCH(MAX(($C$3:$C$32=$H39)*F$3:F$32),F$3:F$32,0))</f>
        <v>90</v>
      </c>
      <c r="J39" s="4">
        <f t="array" ref="J39">INDEX(G$3:G$32,MATCH(MAX(($C$3:$C$32=$H39)*G$3:G$32),G$3:G$32,0))</f>
        <v>90</v>
      </c>
      <c r="K39" s="4">
        <f t="array" ref="K39">INDEX(H$3:H$32,MATCH(MAX(($C$3:$C$32=$H39)*H$3:H$32),H$3:H$32,0))</f>
        <v>100</v>
      </c>
    </row>
    <row r="40" spans="2:11" x14ac:dyDescent="0.4">
      <c r="B40" t="s">
        <v>137</v>
      </c>
      <c r="H40" s="4" t="s">
        <v>108</v>
      </c>
      <c r="I40" s="4">
        <f t="array" ref="I40">INDEX(F$3:F$32,MATCH(MAX(($C$3:$C$32=$H40)*F$3:F$32),F$3:F$32,0))</f>
        <v>100</v>
      </c>
      <c r="J40" s="4">
        <f t="array" ref="J40">INDEX(G$3:G$32,MATCH(MAX(($C$3:$C$32=$H40)*G$3:G$32),G$3:G$32,0))</f>
        <v>85</v>
      </c>
      <c r="K40" s="4">
        <f t="array" ref="K40">INDEX(H$3:H$32,MATCH(MAX(($C$3:$C$32=$H40)*H$3:H$32),H$3:H$32,0))</f>
        <v>90</v>
      </c>
    </row>
    <row r="41" spans="2:11" x14ac:dyDescent="0.4">
      <c r="B41" s="21" t="s">
        <v>138</v>
      </c>
      <c r="C41" s="22"/>
      <c r="D41" s="7" t="s">
        <v>126</v>
      </c>
      <c r="H41" s="4" t="s">
        <v>95</v>
      </c>
      <c r="I41" s="4">
        <f t="array" ref="I41">INDEX(F$3:F$32,MATCH(MAX(($C$3:$C$32=$H41)*F$3:F$32),F$3:F$32,0))</f>
        <v>90</v>
      </c>
      <c r="J41" s="4">
        <f t="array" ref="J41">INDEX(G$3:G$32,MATCH(MAX(($C$3:$C$32=$H41)*G$3:G$32),G$3:G$32,0))</f>
        <v>100</v>
      </c>
      <c r="K41" s="4">
        <f t="array" ref="K41">INDEX(H$3:H$32,MATCH(MAX(($C$3:$C$32=$H41)*H$3:H$32),H$3:H$32,0))</f>
        <v>70</v>
      </c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>
        <f t="array" ref="I42">INDEX(F$3:F$32,MATCH(MAX(($C$3:$C$32=$H42)*F$3:F$32),F$3:F$32,0))</f>
        <v>100</v>
      </c>
      <c r="J42" s="4">
        <f t="array" ref="J42">INDEX(G$3:G$32,MATCH(MAX(($C$3:$C$32=$H42)*G$3:G$32),G$3:G$32,0))</f>
        <v>100</v>
      </c>
      <c r="K42" s="4">
        <f t="array" ref="K42">INDEX(H$3:H$32,MATCH(MAX(($C$3:$C$32=$H42)*H$3:H$32),H$3:H$32,0))</f>
        <v>100</v>
      </c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>
        <f t="array" ref="I43">INDEX(F$3:F$32,MATCH(MAX(($C$3:$C$32=$H43)*F$3:F$32),F$3:F$32,0))</f>
        <v>100</v>
      </c>
      <c r="J43" s="4">
        <f t="array" ref="J43">INDEX(G$3:G$32,MATCH(MAX(($C$3:$C$32=$H43)*G$3:G$32),G$3:G$32,0))</f>
        <v>75</v>
      </c>
      <c r="K43" s="4">
        <f t="array" ref="K43">INDEX(H$3:H$32,MATCH(MAX(($C$3:$C$32=$H43)*H$3:H$32),H$3:H$32,0))</f>
        <v>90</v>
      </c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>
        <f t="array" ref="I44">INDEX(F$3:F$32,MATCH(MAX(($C$3:$C$32=$H44)*F$3:F$32),F$3:F$32,0))</f>
        <v>85</v>
      </c>
      <c r="J44" s="4">
        <f t="array" ref="J44">INDEX(G$3:G$32,MATCH(MAX(($C$3:$C$32=$H44)*G$3:G$32),G$3:G$32,0))</f>
        <v>100</v>
      </c>
      <c r="K44" s="4">
        <f t="array" ref="K44">INDEX(H$3:H$32,MATCH(MAX(($C$3:$C$32=$H44)*H$3:H$32),H$3:H$32,0))</f>
        <v>85</v>
      </c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C8" sqref="C8"/>
    </sheetView>
  </sheetViews>
  <sheetFormatPr defaultRowHeight="17.399999999999999" x14ac:dyDescent="0.4"/>
  <cols>
    <col min="1" max="1" width="11.19921875" bestFit="1" customWidth="1"/>
    <col min="2" max="2" width="15.09765625" bestFit="1" customWidth="1"/>
    <col min="3" max="8" width="9.5" bestFit="1" customWidth="1"/>
  </cols>
  <sheetData>
    <row r="2" spans="1:5" x14ac:dyDescent="0.4">
      <c r="A2" s="19" t="s">
        <v>160</v>
      </c>
      <c r="B2" s="19" t="s">
        <v>1</v>
      </c>
      <c r="C2" t="s">
        <v>165</v>
      </c>
      <c r="D2" t="s">
        <v>166</v>
      </c>
      <c r="E2" t="s">
        <v>167</v>
      </c>
    </row>
    <row r="3" spans="1:5" x14ac:dyDescent="0.4">
      <c r="A3" t="s">
        <v>161</v>
      </c>
      <c r="C3" s="20">
        <v>75</v>
      </c>
      <c r="D3" s="20">
        <v>76.25</v>
      </c>
      <c r="E3" s="20">
        <v>81.25</v>
      </c>
    </row>
    <row r="4" spans="1:5" x14ac:dyDescent="0.4">
      <c r="A4" t="s">
        <v>162</v>
      </c>
      <c r="C4" s="20">
        <v>86.785714285714292</v>
      </c>
      <c r="D4" s="20">
        <v>82.5</v>
      </c>
      <c r="E4" s="20">
        <v>80.357142857142861</v>
      </c>
    </row>
    <row r="5" spans="1:5" x14ac:dyDescent="0.4">
      <c r="A5" t="s">
        <v>163</v>
      </c>
      <c r="C5" s="20">
        <v>71.666666666666671</v>
      </c>
      <c r="D5" s="20">
        <v>90.833333333333329</v>
      </c>
      <c r="E5" s="20">
        <v>76.666666666666671</v>
      </c>
    </row>
    <row r="6" spans="1:5" x14ac:dyDescent="0.4">
      <c r="B6" t="s">
        <v>14</v>
      </c>
      <c r="C6" s="20">
        <v>55</v>
      </c>
      <c r="D6" s="20">
        <v>100</v>
      </c>
      <c r="E6" s="20">
        <v>60</v>
      </c>
    </row>
    <row r="7" spans="1:5" x14ac:dyDescent="0.4">
      <c r="B7" t="s">
        <v>19</v>
      </c>
      <c r="C7" s="20">
        <v>65</v>
      </c>
      <c r="D7" s="20">
        <v>77.5</v>
      </c>
      <c r="E7" s="20">
        <v>75</v>
      </c>
    </row>
    <row r="8" spans="1:5" x14ac:dyDescent="0.4">
      <c r="B8" t="s">
        <v>32</v>
      </c>
      <c r="C8" s="20">
        <v>77.5</v>
      </c>
      <c r="D8" s="20">
        <v>95</v>
      </c>
      <c r="E8" s="20">
        <v>75</v>
      </c>
    </row>
    <row r="9" spans="1:5" x14ac:dyDescent="0.4">
      <c r="B9" t="s">
        <v>37</v>
      </c>
      <c r="C9" s="20">
        <v>90</v>
      </c>
      <c r="D9" s="20">
        <v>100</v>
      </c>
      <c r="E9" s="20">
        <v>100</v>
      </c>
    </row>
    <row r="10" spans="1:5" x14ac:dyDescent="0.4">
      <c r="A10" t="s">
        <v>164</v>
      </c>
      <c r="C10" s="20">
        <v>79.166666666666671</v>
      </c>
      <c r="D10" s="20">
        <v>75</v>
      </c>
      <c r="E10" s="20">
        <v>78.333333333333329</v>
      </c>
    </row>
    <row r="11" spans="1:5" x14ac:dyDescent="0.4">
      <c r="A11" t="s">
        <v>159</v>
      </c>
      <c r="C11" s="20">
        <v>80.666666666666671</v>
      </c>
      <c r="D11" s="20">
        <v>81.833333333333329</v>
      </c>
      <c r="E11" s="20">
        <v>79.333333333333329</v>
      </c>
    </row>
  </sheetData>
  <phoneticPr fontId="2" type="noConversion"/>
  <pageMargins left="0.7" right="0.7" top="0.75" bottom="0.75" header="0.3" footer="0.3"/>
  <pageSetup paperSize="9" orientation="portrait" horizontalDpi="429496729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topLeftCell="A7" workbookViewId="0">
      <selection activeCell="J29" sqref="J29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>
        <v>1850</v>
      </c>
      <c r="D19" s="14">
        <v>1781.75</v>
      </c>
    </row>
    <row r="20" spans="2:4" x14ac:dyDescent="0.4">
      <c r="B20" s="1" t="s">
        <v>146</v>
      </c>
      <c r="C20" s="14">
        <v>1375</v>
      </c>
      <c r="D20" s="14">
        <v>1313.5</v>
      </c>
    </row>
    <row r="21" spans="2:4" x14ac:dyDescent="0.4">
      <c r="B21" s="1" t="s">
        <v>147</v>
      </c>
      <c r="C21" s="14">
        <v>1212.5</v>
      </c>
      <c r="D21" s="14">
        <v>1231</v>
      </c>
    </row>
    <row r="22" spans="2:4" x14ac:dyDescent="0.4">
      <c r="B22" s="1" t="s">
        <v>145</v>
      </c>
      <c r="C22" s="14">
        <v>1162.5</v>
      </c>
      <c r="D22" s="14">
        <v>1141.5</v>
      </c>
    </row>
    <row r="23" spans="2:4" x14ac:dyDescent="0.4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K9" sqref="K9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opLeftCell="A3" workbookViewId="0">
      <selection activeCell="N16" sqref="N16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3" t="s">
        <v>152</v>
      </c>
      <c r="C1" s="23"/>
      <c r="D1" s="23"/>
      <c r="E1" s="23"/>
      <c r="F1" s="23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M31" sqref="M31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선희 배</cp:lastModifiedBy>
  <dcterms:created xsi:type="dcterms:W3CDTF">2023-05-12T10:51:28Z</dcterms:created>
  <dcterms:modified xsi:type="dcterms:W3CDTF">2025-05-09T17:13:47Z</dcterms:modified>
</cp:coreProperties>
</file>