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yujin\Desktop\컴활 실기\컴활1급\03 최신기출문제\09 22년상시01\"/>
    </mc:Choice>
  </mc:AlternateContent>
  <xr:revisionPtr revIDLastSave="0" documentId="13_ncr:1_{41481978-7563-4874-8172-CA5FBED0E514}" xr6:coauthVersionLast="47" xr6:coauthVersionMax="47" xr10:uidLastSave="{00000000-0000-0000-0000-000000000000}"/>
  <bookViews>
    <workbookView xWindow="-98" yWindow="-98" windowWidth="21795" windowHeight="12975" tabRatio="1000" activeTab="6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'기본작업-1'!$B$2:$K$32</definedName>
    <definedName name="_xleta.T" hidden="1" xlm="1">#NAME?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74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성적현황_782459ac-9fdb-497c-9146-45d45ad03dc7" name="성적현황" connection="수강과목성적"/>
        </x15:modelTables>
        <x15:extLst>
          <ext xmlns:x16="http://schemas.microsoft.com/office/spreadsheetml/2014/11/main" uri="{9835A34E-60A6-4A7C-AAB8-D5F71C897F49}">
            <x16:modelTimeGroupings>
              <x16:modelTimeGrouping tableName="성적현황" columnName="가입일" columnId="가입일">
                <x16:calculatedTimeColumn columnName="가입일(분기)" columnId="가입일(분기)" contentType="quarte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3" l="1"/>
  <c r="J3" i="3" a="1"/>
  <c r="J3" i="3" s="1"/>
  <c r="J4" i="3" a="1"/>
  <c r="J4" i="3" s="1"/>
  <c r="J5" i="3" a="1"/>
  <c r="J5" i="3" s="1"/>
  <c r="J6" i="3" a="1"/>
  <c r="J6" i="3" s="1"/>
  <c r="J7" i="3" a="1"/>
  <c r="J7" i="3"/>
  <c r="J8" i="3" a="1"/>
  <c r="J8" i="3"/>
  <c r="J9" i="3" a="1"/>
  <c r="J9" i="3"/>
  <c r="J10" i="3" a="1"/>
  <c r="J10" i="3"/>
  <c r="J11" i="3" a="1"/>
  <c r="J11" i="3"/>
  <c r="J12" i="3" a="1"/>
  <c r="J12" i="3" s="1"/>
  <c r="J13" i="3" a="1"/>
  <c r="J13" i="3" s="1"/>
  <c r="J14" i="3" a="1"/>
  <c r="J14" i="3"/>
  <c r="J15" i="3" a="1"/>
  <c r="J15" i="3"/>
  <c r="J16" i="3" a="1"/>
  <c r="J16" i="3" s="1"/>
  <c r="J17" i="3" a="1"/>
  <c r="J17" i="3" s="1"/>
  <c r="J18" i="3" a="1"/>
  <c r="J18" i="3"/>
  <c r="J19" i="3" a="1"/>
  <c r="J19" i="3"/>
  <c r="J20" i="3" a="1"/>
  <c r="J20" i="3" s="1"/>
  <c r="J21" i="3" a="1"/>
  <c r="J21" i="3" s="1"/>
  <c r="J22" i="3" a="1"/>
  <c r="J22" i="3"/>
  <c r="J23" i="3" a="1"/>
  <c r="J23" i="3"/>
  <c r="J24" i="3" a="1"/>
  <c r="J24" i="3"/>
  <c r="J25" i="3" a="1"/>
  <c r="J25" i="3" s="1"/>
  <c r="J26" i="3" a="1"/>
  <c r="J26" i="3" s="1"/>
  <c r="J27" i="3" a="1"/>
  <c r="J27" i="3" s="1"/>
  <c r="J28" i="3" a="1"/>
  <c r="J28" i="3" s="1"/>
  <c r="J29" i="3" a="1"/>
  <c r="J29" i="3" s="1"/>
  <c r="J30" i="3" a="1"/>
  <c r="J30" i="3"/>
  <c r="J31" i="3" a="1"/>
  <c r="J31" i="3" s="1"/>
  <c r="J32" i="3" a="1"/>
  <c r="J32" i="3"/>
  <c r="B35" i="1"/>
  <c r="F4" i="7"/>
  <c r="F5" i="7"/>
  <c r="F6" i="7"/>
  <c r="F7" i="7"/>
  <c r="F8" i="7"/>
  <c r="L4" i="3" a="1"/>
  <c r="L12" i="3" a="1"/>
  <c r="L20" i="3" a="1"/>
  <c r="L28" i="3" a="1"/>
  <c r="L5" i="3" a="1"/>
  <c r="L13" i="3" a="1"/>
  <c r="L21" i="3" a="1"/>
  <c r="L29" i="3" a="1"/>
  <c r="L6" i="3" a="1"/>
  <c r="L14" i="3" a="1"/>
  <c r="L22" i="3" a="1"/>
  <c r="L30" i="3" a="1"/>
  <c r="L7" i="3" a="1"/>
  <c r="L15" i="3" a="1"/>
  <c r="L23" i="3" a="1"/>
  <c r="L31" i="3" a="1"/>
  <c r="L8" i="3" a="1"/>
  <c r="L16" i="3" a="1"/>
  <c r="L24" i="3" a="1"/>
  <c r="L32" i="3" a="1"/>
  <c r="L9" i="3" a="1"/>
  <c r="L25" i="3" a="1"/>
  <c r="L10" i="3" a="1"/>
  <c r="L18" i="3" a="1"/>
  <c r="L26" i="3" a="1"/>
  <c r="L11" i="3" a="1"/>
  <c r="L27" i="3" a="1"/>
  <c r="L19" i="3" a="1"/>
  <c r="L17" i="3" a="1"/>
  <c r="L3" i="3" a="1"/>
  <c r="L17" i="3" l="1"/>
  <c r="L19" i="3"/>
  <c r="L27" i="3"/>
  <c r="L11" i="3"/>
  <c r="L26" i="3"/>
  <c r="L18" i="3"/>
  <c r="L10" i="3"/>
  <c r="L25" i="3"/>
  <c r="L9" i="3"/>
  <c r="L32" i="3"/>
  <c r="L24" i="3"/>
  <c r="L16" i="3"/>
  <c r="L8" i="3"/>
  <c r="L31" i="3"/>
  <c r="L23" i="3"/>
  <c r="L15" i="3"/>
  <c r="L7" i="3"/>
  <c r="L30" i="3"/>
  <c r="L22" i="3"/>
  <c r="L14" i="3"/>
  <c r="L6" i="3"/>
  <c r="L29" i="3"/>
  <c r="L21" i="3"/>
  <c r="L13" i="3"/>
  <c r="L5" i="3"/>
  <c r="L28" i="3"/>
  <c r="L20" i="3"/>
  <c r="L12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4F5A39-4D7A-4027-B18A-999C48A17DF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176FC7C-51E3-4019-88E1-382FFC133BDA}" sourceFile="C:\Users\yujin\Desktop\컴활 실기\컴활1급\03 최신기출문제\09 22년상시01\수강과목성적.accdb" name="수강과목성적" type="100" refreshedVersion="8" minRefreshableVersion="5">
    <extLst>
      <ext xmlns:x15="http://schemas.microsoft.com/office/spreadsheetml/2010/11/main" uri="{DE250136-89BD-433C-8126-D09CA5730AF9}">
        <x15:connection id="0ea22920-33b1-40ab-9bcf-70480c6b41a6" autoDelete="1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<sst xmlns="http://schemas.openxmlformats.org/spreadsheetml/2006/main" count="593" uniqueCount="169">
  <si>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</si>
  <si>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</si>
  <si>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</si>
  <si>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</si>
  <si>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</si>
  <si>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</si>
  <si>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</si>
  <si>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</si>
  <si>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</si>
  <si>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</si>
  <si>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</si>
  <si>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</si>
  <si>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</si>
  <si>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</si>
  <si>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</si>
  <si>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</si>
  <si>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</si>
  <si>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</si>
  <si>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</si>
  <si>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</si>
  <si>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</si>
  <si>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</si>
  <si>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</si>
  <si>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</si>
  <si>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</si>
  <si>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</si>
  <si>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</si>
  <si>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</si>
  <si>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</si>
  <si>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</si>
  <si>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</si>
  <si>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</si>
  <si>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</si>
  <si>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</si>
  <si>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</si>
  <si>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</si>
  <si>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</si>
  <si>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</si>
  <si>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</si>
  <si>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</si>
  <si>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</si>
  <si>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</si>
  <si>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</si>
  <si>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</si>
  <si>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</si>
  <si>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</si>
  <si>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</si>
  <si>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</si>
  <si>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</si>
  <si>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</si>
  <si>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</si>
  <si>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</si>
  <si>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</si>
  <si>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</si>
  <si>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</si>
  <si>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</si>
  <si>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</si>
  <si>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</si>
  <si>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</si>
  <si>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</si>
  <si>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</si>
  <si>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</si>
  <si>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</si>
  <si>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</si>
  <si>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</si>
  <si>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</si>
  <si>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</si>
  <si>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</si>
  <si>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</si>
  <si>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</si>
  <si>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</si>
  <si>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</si>
  <si>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</si>
  <si>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</si>
  <si>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</si>
  <si>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</si>
  <si>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</si>
  <si>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</si>
  <si>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</si>
  <si>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</si>
  <si>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</si>
  <si>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</si>
  <si>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</si>
  <si>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</si>
  <si>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</si>
  <si>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</si>
  <si>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</si>
  <si>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</si>
  <si>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</si>
  <si>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</si>
  <si>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</si>
  <si>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</si>
  <si>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</si>
  <si>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</si>
  <si>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</si>
  <si>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</si>
  <si>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</si>
  <si>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</si>
  <si>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</si>
  <si>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</si>
  <si>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</si>
  <si>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</si>
  <si>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</si>
  <si>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</si>
  <si>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</si>
  <si>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</si>
  <si>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</si>
  <si>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</si>
  <si>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</si>
  <si>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</si>
  <si>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</si>
  <si>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</si>
  <si>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</si>
  <si>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</si>
  <si>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</si>
  <si>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</si>
  <si>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</si>
  <si>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</si>
  <si>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</si>
  <si>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</si>
  <si>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</si>
  <si>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</si>
  <si>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</si>
  <si>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</si>
  <si>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</si>
  <si>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</si>
  <si>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</si>
  <si>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</si>
  <si>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</si>
  <si>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</si>
  <si>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</si>
  <si>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</si>
  <si>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</si>
  <si>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</si>
  <si>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</si>
  <si>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</si>
  <si>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</si>
  <si>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</si>
  <si>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</si>
  <si>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</si>
  <si>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</si>
  <si>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</si>
  <si>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</si>
  <si>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</si>
  <si>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</si>
  <si>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</si>
  <si>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</si>
  <si>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</si>
  <si>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</si>
  <si>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</si>
  <si>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</si>
  <si>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</si>
  <si>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</si>
  <si>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</si>
  <si>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</si>
  <si>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</si>
  <si>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</si>
  <si>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</t>
  </si>
  <si>
    <t>가전제품 목표/생산 현황</t>
  </si>
  <si>
    <t>총합계</t>
  </si>
  <si>
    <t>분기</t>
  </si>
  <si>
    <t>평균: 1차</t>
  </si>
  <si>
    <t>평균: 2차</t>
  </si>
  <si>
    <t>평균: 3차</t>
  </si>
  <si>
    <t>3사분기</t>
  </si>
  <si>
    <t>4사분기</t>
  </si>
  <si>
    <t>1사분기</t>
  </si>
  <si>
    <t>2사분기</t>
  </si>
  <si>
    <t>INDEX($C$3:$I$32, , max())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</si>
</sst>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0.0%"/>
    <numFmt numFmtId="165" formatCode="General\ &quot;미만&quot;"/>
    <numFmt numFmtId="166" formatCode="General\ &quot;이상&quot;"/>
  </numFmts>
  <fonts count="6"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3"/>
      <charset val="129"/>
      <scheme val="minor"/>
    </font>
    <font>
      <b/>
      <sz val="11"/>
      <color theme="1"/>
      <name val="Calibri"/>
      <family val="3"/>
      <charset val="129"/>
      <scheme val="minor"/>
    </font>
    <font>
      <b/>
      <sz val="14"/>
      <color theme="1"/>
      <name val="Calibri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64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0" borderId="0" xfId="0" pivotButton="1">
      <alignment vertical="center"/>
    </xf>
    <xf numFmtId="1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목표량</a:t>
            </a:r>
            <a:r>
              <a:rPr lang="en-US" altLang="ko-KR"/>
              <a:t>/</a:t>
            </a:r>
            <a:r>
              <a:rPr lang="ko-KR" altLang="en-US"/>
              <a:t>생산량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475-4958-ACDE-67016209CD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11</xdr:col>
          <xdr:colOff>0</xdr:colOff>
          <xdr:row>5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5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14287</xdr:rowOff>
    </xdr:from>
    <xdr:to>
      <xdr:col>8</xdr:col>
      <xdr:colOff>0</xdr:colOff>
      <xdr:row>24</xdr:row>
      <xdr:rowOff>14287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225B514-8079-6423-13AE-B69C32DD62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0</xdr:row>
          <xdr:rowOff>76200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윤유진" refreshedDate="45772.640899652775" backgroundQuery="1" createdVersion="8" refreshedVersion="8" minRefreshableVersion="3" recordCount="0" supportSubquery="1" supportAdvancedDrill="1" xr:uid="{C63C0A2A-C6EB-4A63-93FC-616606B03BF7}">
  <cacheSource type="external" connectionId="1"/>
  <cacheFields count="5">
    <cacheField name="[성적현황].[수강과목].[수강과목]" caption="수강과목" numFmtId="0" hierarchy="3" level="1">
      <sharedItems count="4">
        <s v="데이터분석-고급"/>
        <s v="데이터분석-초급"/>
        <s v="코딩-고급"/>
        <s v="클라우드-초급"/>
      </sharedItems>
    </cacheField>
    <cacheField name="[성적현황].[가입일(분기)].[가입일(분기)]" caption="가입일(분기)" numFmtId="0" hierarchy="10" level="1">
      <sharedItems count="4">
        <s v="분기1"/>
        <s v="분기2"/>
        <s v="분기3"/>
        <s v="분기4"/>
      </sharedItems>
    </cacheField>
    <cacheField name="[Measures].[평균: 1차]" caption="평균: 1차" numFmtId="0" hierarchy="16" level="32767"/>
    <cacheField name="[Measures].[평균: 2차]" caption="평균: 2차" numFmtId="0" hierarchy="17" level="32767"/>
    <cacheField name="[Measures].[평균: 3차]" caption="평균: 3차" numFmtId="0" hierarchy="18" level="32767"/>
  </cacheFields>
  <cacheHierarchies count="19">
    <cacheHierarchy uniqueName="[성적현황].[회원코드]" caption="회원코드" attribute="1" defaultMemberUniqueName="[성적현황].[회원코드].[All]" allUniqueName="[성적현황].[회원코드].[All]" dimensionUniqueName="[성적현황]" displayFolder="" count="0" memberValueDatatype="130" unbalanced="0"/>
    <cacheHierarchy uniqueName="[성적현황].[가입일]" caption="가입일" attribute="1" time="1" defaultMemberUniqueName="[성적현황].[가입일].[All]" allUniqueName="[성적현황].[가입일].[All]" dimensionUniqueName="[성적현황]" displayFolder="" count="0" memberValueDatatype="7" unbalanced="0"/>
    <cacheHierarchy uniqueName="[성적현황].[성명]" caption="성명" attribute="1" defaultMemberUniqueName="[성적현황].[성명].[All]" allUniqueName="[성적현황].[성명].[All]" dimensionUniqueName="[성적현황]" displayFolder="" count="0" memberValueDatatype="130" unbalanced="0"/>
    <cacheHierarchy uniqueName="[성적현황].[수강과목]" caption="수강과목" attribute="1" defaultMemberUniqueName="[성적현황].[수강과목].[All]" allUniqueName="[성적현황].[수강과목].[All]" dimensionUniqueName="[성적현황]" displayFolder="" count="2" memberValueDatatype="130" unbalanced="0">
      <fieldsUsage count="2">
        <fieldUsage x="-1"/>
        <fieldUsage x="0"/>
      </fieldsUsage>
    </cacheHierarchy>
    <cacheHierarchy uniqueName="[성적현황].[출석일수]" caption="출석일수" attribute="1" defaultMemberUniqueName="[성적현황].[출석일수].[All]" allUniqueName="[성적현황].[출석일수].[All]" dimensionUniqueName="[성적현황]" displayFolder="" count="0" memberValueDatatype="20" unbalanced="0"/>
    <cacheHierarchy uniqueName="[성적현황].[결석일수]" caption="결석일수" attribute="1" defaultMemberUniqueName="[성적현황].[결석일수].[All]" allUniqueName="[성적현황].[결석일수].[All]" dimensionUniqueName="[성적현황]" displayFolder="" count="0" memberValueDatatype="20" unbalanced="0"/>
    <cacheHierarchy uniqueName="[성적현황].[1차]" caption="1차" attribute="1" defaultMemberUniqueName="[성적현황].[1차].[All]" allUniqueName="[성적현황].[1차].[All]" dimensionUniqueName="[성적현황]" displayFolder="" count="0" memberValueDatatype="20" unbalanced="0"/>
    <cacheHierarchy uniqueName="[성적현황].[2차]" caption="2차" attribute="1" defaultMemberUniqueName="[성적현황].[2차].[All]" allUniqueName="[성적현황].[2차].[All]" dimensionUniqueName="[성적현황]" displayFolder="" count="0" memberValueDatatype="20" unbalanced="0"/>
    <cacheHierarchy uniqueName="[성적현황].[3차]" caption="3차" attribute="1" defaultMemberUniqueName="[성적현황].[3차].[All]" allUniqueName="[성적현황].[3차].[All]" dimensionUniqueName="[성적현황]" displayFolder="" count="0" memberValueDatatype="20" unbalanced="0"/>
    <cacheHierarchy uniqueName="[성적현황].[총점]" caption="총점" attribute="1" defaultMemberUniqueName="[성적현황].[총점].[All]" allUniqueName="[성적현황].[총점].[All]" dimensionUniqueName="[성적현황]" displayFolder="" count="0" memberValueDatatype="20" unbalanced="0"/>
    <cacheHierarchy uniqueName="[성적현황].[가입일(분기)]" caption="가입일(분기)" attribute="1" defaultMemberUniqueName="[성적현황].[가입일(분기)].[All]" allUniqueName="[성적현황].[가입일(분기)].[All]" dimensionUniqueName="[성적현황]" displayFolder="" count="2" memberValueDatatype="130" unbalanced="0">
      <fieldsUsage count="2">
        <fieldUsage x="-1"/>
        <fieldUsage x="1"/>
      </fieldsUsage>
    </cacheHierarchy>
    <cacheHierarchy uniqueName="[Measures].[__XL_Count 성적현황]" caption="__XL_Count 성적현황" measure="1" displayFolder="" measureGroup="성적현황" count="0" hidden="1"/>
    <cacheHierarchy uniqueName="[Measures].[__No measures defined]" caption="__No measures defined" measure="1" displayFolder="" count="0" hidden="1"/>
    <cacheHierarchy uniqueName="[Measures].[합계: 1차]" caption="합계: 1차" measure="1" displayFolder="" measureGroup="성적현황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합계: 2차]" caption="합계: 2차" measure="1" displayFolder="" measureGroup="성적현황" count="0" hidden="1"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합계: 3차]" caption="합계: 3차" measure="1" displayFolder="" measureGroup="성적현황" count="0" hidden="1"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평균: 1차]" caption="평균: 1차" measure="1" displayFolder="" measureGroup="성적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평균: 2차]" caption="평균: 2차" measure="1" displayFolder="" measureGroup="성적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평균: 3차]" caption="평균: 3차" measure="1" displayFolder="" measureGroup="성적현황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</cacheHierarchies>
  <kpis count="0"/>
  <dimensions count="2">
    <dimension measure="1" name="Measures" uniqueName="[Measures]" caption="Measures"/>
    <dimension name="성적현황" uniqueName="[성적현황]" caption="성적현황"/>
  </dimensions>
  <measureGroups count="1">
    <measureGroup name="성적현황" caption="성적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5BF1DC-2CC0-497C-8058-BCDFEE4738F9}" name="피벗 테이블1" cacheId="74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 chartFormat="1">
  <location ref="A2:E11" firstHeaderRow="0" firstDataRow="1" firstDataCol="2"/>
  <pivotFields count="5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name="분기" axis="axisRow" compact="0" allDrilled="1" subtotalTop="0" showAll="0" dataSourceSort="1" defaultSubtotal="0" defaultAttributeDrillState="1">
      <items count="4">
        <item n="1사분기" x="0" e="0"/>
        <item n="2사분기" x="1" e="0"/>
        <item n="3사분기" x="2"/>
        <item n="4사분기" x="3" e="0"/>
      </items>
    </pivotField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</pivotFields>
  <rowFields count="2">
    <field x="1"/>
    <field x="0"/>
  </rowFields>
  <rowItems count="9">
    <i>
      <x/>
    </i>
    <i>
      <x v="1"/>
    </i>
    <i>
      <x v="2"/>
    </i>
    <i r="1">
      <x/>
    </i>
    <i r="1">
      <x v="1"/>
    </i>
    <i r="1">
      <x v="2"/>
    </i>
    <i r="1">
      <x v="3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1차" fld="2" subtotal="average" baseField="1" baseItem="0" numFmtId="1"/>
    <dataField name="평균: 2차" fld="3" subtotal="average" baseField="1" baseItem="0" numFmtId="1"/>
    <dataField name="평균: 3차" fld="4" subtotal="average" baseField="1" baseItem="0" numFmtId="1"/>
  </dataFields>
  <pivotHierarchies count="19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1차"/>
    <pivotHierarchy dragToData="1" caption="평균: 2차"/>
    <pivotHierarchy dragToData="1" caption="평균: 3차"/>
  </pivotHierarchies>
  <pivotTableStyleInfo name="PivotStyleDark3" showRowHeaders="1" showColHeaders="1" showRowStripes="0" showColStripes="0" showLastColumn="1"/>
  <rowHierarchiesUsage count="2">
    <rowHierarchyUsage hierarchyUsage="10"/>
    <rowHierarchyUsage hierarchyUsage="3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수강과목성적">
        <x15:activeTabTopLevelEntity name="[성적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B2:K40"/>
  <sheetViews>
    <sheetView zoomScaleNormal="100" workbookViewId="0">
      <selection activeCell="P17" sqref="P17"/>
    </sheetView>
  </sheetViews>
  <sheetFormatPr defaultRowHeight="14.25"/>
  <cols>
    <col min="1" max="1" width="2" customWidth="1"/>
    <col min="2" max="2" width="9" bestFit="1" customWidth="1"/>
    <col min="3" max="3" width="13.265625" bestFit="1" customWidth="1"/>
    <col min="4" max="4" width="8.1328125" bestFit="1" customWidth="1"/>
    <col min="5" max="5" width="17" customWidth="1"/>
    <col min="7" max="7" width="9" bestFit="1" customWidth="1"/>
    <col min="8" max="10" width="4.3984375" bestFit="1" customWidth="1"/>
    <col min="11" max="11" width="5.86328125" bestFit="1" customWidth="1"/>
  </cols>
  <sheetData>
    <row r="2" spans="2:11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1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</row>
    <row r="4" spans="2:11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1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1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1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1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1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1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1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1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1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1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1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>
      <c r="B34" s="21" t="s">
        <v>157</v>
      </c>
    </row>
    <row r="35" spans="2:11">
      <c r="B35" t="b">
        <f>AND(COUNTA($H3:$J3)=3,$K3&gt;=280)</f>
        <v>0</v>
      </c>
    </row>
    <row r="37" spans="2:11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AND(MOD(LEFT($B3,2),2)=0, YEAR($C3)=2018 )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view="pageBreakPreview" topLeftCell="A13" zoomScale="60" zoomScaleNormal="100" workbookViewId="0">
      <selection activeCell="V34" sqref="V34"/>
    </sheetView>
  </sheetViews>
  <sheetFormatPr defaultRowHeight="14.25"/>
  <cols>
    <col min="1" max="1" width="4.1328125" customWidth="1"/>
    <col min="2" max="2" width="9.86328125" customWidth="1"/>
    <col min="3" max="3" width="13.73046875" customWidth="1"/>
    <col min="5" max="5" width="16" bestFit="1" customWidth="1"/>
    <col min="6" max="11" width="9.3984375" customWidth="1"/>
  </cols>
  <sheetData>
    <row r="2" spans="2:11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&amp;C&amp;P쪽</oddFooter>
  </headerFooter>
  <rowBreaks count="2" manualBreakCount="2">
    <brk id="15" min="1" max="10" man="1"/>
    <brk id="35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workbookViewId="0">
      <selection activeCell="O20" sqref="O20"/>
    </sheetView>
  </sheetViews>
  <sheetFormatPr defaultRowHeight="14.25"/>
  <cols>
    <col min="1" max="1" width="2" customWidth="1"/>
    <col min="3" max="3" width="16" bestFit="1" customWidth="1"/>
    <col min="4" max="4" width="13.265625" bestFit="1" customWidth="1"/>
    <col min="5" max="5" width="9" bestFit="1" customWidth="1"/>
    <col min="8" max="8" width="15.265625" customWidth="1"/>
    <col min="11" max="11" width="13" bestFit="1" customWidth="1"/>
  </cols>
  <sheetData>
    <row r="1" spans="2:12">
      <c r="B1" t="s">
        <v>124</v>
      </c>
    </row>
    <row r="2" spans="2:12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 cm="1">
        <f t="array" ref="J3">IF(AND($D3&gt;=18,$F3:$H3&gt;=60),"Pass","-")</f>
        <v>Pass</v>
      </c>
      <c r="K3" s="6">
        <f>IF($E3=0,(VLOOKUP(AVERAGE($F3:$H3),$B$42:$D$46,3)+0.5%),(VLOOKUP(AVERAGE($F3:$H3),$B$42:$D$46,3)))</f>
        <v>3.5000000000000003E-2</v>
      </c>
      <c r="L3" s="1" cm="1">
        <f t="array" ref="L3">fn비고(D3,E3)</f>
        <v>0</v>
      </c>
    </row>
    <row r="4" spans="2:12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 cm="1">
        <f t="array" ref="J4">IF(AND($D4&gt;=18,$F4:$H4&gt;=60),"Pass","-")</f>
        <v>Pass</v>
      </c>
      <c r="K4" s="6"/>
      <c r="L4" s="1" t="str" cm="1">
        <f t="array" ref="L4">fn비고(D4,E4)</f>
        <v>출석우수</v>
      </c>
    </row>
    <row r="5" spans="2:12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 cm="1">
        <f t="array" ref="J5">IF(AND($D5&gt;=18,$F5:$H5&gt;=60),"Pass","-")</f>
        <v>Pass</v>
      </c>
      <c r="K5" s="6"/>
      <c r="L5" s="1" t="str" cm="1">
        <f t="array" ref="L5">fn비고(D5,E5)</f>
        <v>출석우수</v>
      </c>
    </row>
    <row r="6" spans="2:12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 cm="1">
        <f t="array" ref="J6">IF(AND($D6&gt;=18,$F6:$H6&gt;=60),"Pass","-")</f>
        <v>-</v>
      </c>
      <c r="K6" s="6"/>
      <c r="L6" s="1" t="str" cm="1">
        <f t="array" ref="L6">fn비고(D6,E6)</f>
        <v>재수강</v>
      </c>
    </row>
    <row r="7" spans="2:12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 cm="1">
        <f t="array" ref="J7">IF(AND($D7&gt;=18,$F7:$H7&gt;=60),"Pass","-")</f>
        <v>Pass</v>
      </c>
      <c r="K7" s="6"/>
      <c r="L7" s="1" cm="1">
        <f t="array" ref="L7">fn비고(D7,E7)</f>
        <v>0</v>
      </c>
    </row>
    <row r="8" spans="2:12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 cm="1">
        <f t="array" ref="J8">IF(AND($D8&gt;=18,$F8:$H8&gt;=60),"Pass","-")</f>
        <v>Pass</v>
      </c>
      <c r="K8" s="6"/>
      <c r="L8" s="1" t="str" cm="1">
        <f t="array" ref="L8">fn비고(D8,E8)</f>
        <v>출석우수</v>
      </c>
    </row>
    <row r="9" spans="2:12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 cm="1">
        <f t="array" ref="J9">IF(AND($D9&gt;=18,$F9:$H9&gt;=60),"Pass","-")</f>
        <v>Pass</v>
      </c>
      <c r="K9" s="6"/>
      <c r="L9" s="1" cm="1">
        <f t="array" ref="L9">fn비고(D9,E9)</f>
        <v>0</v>
      </c>
    </row>
    <row r="10" spans="2:12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 cm="1">
        <f t="array" ref="J10">IF(AND($D10&gt;=18,$F10:$H10&gt;=60),"Pass","-")</f>
        <v>Pass</v>
      </c>
      <c r="K10" s="6"/>
      <c r="L10" s="1" cm="1">
        <f t="array" ref="L10">fn비고(D10,E10)</f>
        <v>0</v>
      </c>
    </row>
    <row r="11" spans="2:12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 cm="1">
        <f t="array" ref="J11">IF(AND($D11&gt;=18,$F11:$H11&gt;=60),"Pass","-")</f>
        <v>Pass</v>
      </c>
      <c r="K11" s="6"/>
      <c r="L11" s="1" cm="1">
        <f t="array" ref="L11">fn비고(D11,E11)</f>
        <v>0</v>
      </c>
    </row>
    <row r="12" spans="2:12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 cm="1">
        <f t="array" ref="J12">IF(AND($D12&gt;=18,$F12:$H12&gt;=60),"Pass","-")</f>
        <v>-</v>
      </c>
      <c r="K12" s="6"/>
      <c r="L12" s="1" cm="1">
        <f t="array" ref="L12">fn비고(D12,E12)</f>
        <v>0</v>
      </c>
    </row>
    <row r="13" spans="2:12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 cm="1">
        <f t="array" ref="J13">IF(AND($D13&gt;=18,$F13:$H13&gt;=60),"Pass","-")</f>
        <v>Pass</v>
      </c>
      <c r="K13" s="6"/>
      <c r="L13" s="1" cm="1">
        <f t="array" ref="L13">fn비고(D13,E13)</f>
        <v>0</v>
      </c>
    </row>
    <row r="14" spans="2:12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 cm="1">
        <f t="array" ref="J14">IF(AND($D14&gt;=18,$F14:$H14&gt;=60),"Pass","-")</f>
        <v>Pass</v>
      </c>
      <c r="K14" s="6"/>
      <c r="L14" s="1" t="str" cm="1">
        <f t="array" ref="L14">fn비고(D14,E14)</f>
        <v>출석우수</v>
      </c>
    </row>
    <row r="15" spans="2:12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 cm="1">
        <f t="array" ref="J15">IF(AND($D15&gt;=18,$F15:$H15&gt;=60),"Pass","-")</f>
        <v>Pass</v>
      </c>
      <c r="K15" s="6"/>
      <c r="L15" s="1" cm="1">
        <f t="array" ref="L15">fn비고(D15,E15)</f>
        <v>0</v>
      </c>
    </row>
    <row r="16" spans="2:12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 cm="1">
        <f t="array" ref="J16">IF(AND($D16&gt;=18,$F16:$H16&gt;=60),"Pass","-")</f>
        <v>Pass</v>
      </c>
      <c r="K16" s="6"/>
      <c r="L16" s="1" cm="1">
        <f t="array" ref="L16">fn비고(D16,E16)</f>
        <v>0</v>
      </c>
    </row>
    <row r="17" spans="2:12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 cm="1">
        <f t="array" ref="J17">IF(AND($D17&gt;=18,$F17:$H17&gt;=60),"Pass","-")</f>
        <v>-</v>
      </c>
      <c r="K17" s="6"/>
      <c r="L17" s="1" t="str" cm="1">
        <f t="array" ref="L17">fn비고(D17,E17)</f>
        <v>출석우수</v>
      </c>
    </row>
    <row r="18" spans="2:12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 cm="1">
        <f t="array" ref="J18">IF(AND($D18&gt;=18,$F18:$H18&gt;=60),"Pass","-")</f>
        <v>Pass</v>
      </c>
      <c r="K18" s="6"/>
      <c r="L18" s="1" t="str" cm="1">
        <f t="array" ref="L18">fn비고(D18,E18)</f>
        <v>출석우수</v>
      </c>
    </row>
    <row r="19" spans="2:12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 cm="1">
        <f t="array" ref="J19">IF(AND($D19&gt;=18,$F19:$H19&gt;=60),"Pass","-")</f>
        <v>Pass</v>
      </c>
      <c r="K19" s="6"/>
      <c r="L19" s="1" t="str" cm="1">
        <f t="array" ref="L19">fn비고(D19,E19)</f>
        <v>출석우수</v>
      </c>
    </row>
    <row r="20" spans="2:12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 cm="1">
        <f t="array" ref="J20">IF(AND($D20&gt;=18,$F20:$H20&gt;=60),"Pass","-")</f>
        <v>Pass</v>
      </c>
      <c r="K20" s="6"/>
      <c r="L20" s="1" cm="1">
        <f t="array" ref="L20">fn비고(D20,E20)</f>
        <v>0</v>
      </c>
    </row>
    <row r="21" spans="2:12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 cm="1">
        <f t="array" ref="J21">IF(AND($D21&gt;=18,$F21:$H21&gt;=60),"Pass","-")</f>
        <v>-</v>
      </c>
      <c r="K21" s="6"/>
      <c r="L21" s="1" t="str" cm="1">
        <f t="array" ref="L21">fn비고(D21,E21)</f>
        <v>재수강</v>
      </c>
    </row>
    <row r="22" spans="2:12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 cm="1">
        <f t="array" ref="J22">IF(AND($D22&gt;=18,$F22:$H22&gt;=60),"Pass","-")</f>
        <v>Pass</v>
      </c>
      <c r="K22" s="6"/>
      <c r="L22" s="1" t="str" cm="1">
        <f t="array" ref="L22">fn비고(D22,E22)</f>
        <v>출석우수</v>
      </c>
    </row>
    <row r="23" spans="2:12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 cm="1">
        <f t="array" ref="J23">IF(AND($D23&gt;=18,$F23:$H23&gt;=60),"Pass","-")</f>
        <v>Pass</v>
      </c>
      <c r="K23" s="6"/>
      <c r="L23" s="1" t="str" cm="1">
        <f t="array" ref="L23">fn비고(D23,E23)</f>
        <v>출석우수</v>
      </c>
    </row>
    <row r="24" spans="2:12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 cm="1">
        <f t="array" ref="J24">IF(AND($D24&gt;=18,$F24:$H24&gt;=60),"Pass","-")</f>
        <v>Pass</v>
      </c>
      <c r="K24" s="6"/>
      <c r="L24" s="1" t="str" cm="1">
        <f t="array" ref="L24">fn비고(D24,E24)</f>
        <v>출석우수</v>
      </c>
    </row>
    <row r="25" spans="2:12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 cm="1">
        <f t="array" ref="J25">IF(AND($D25&gt;=18,$F25:$H25&gt;=60),"Pass","-")</f>
        <v>Pass</v>
      </c>
      <c r="K25" s="6"/>
      <c r="L25" s="1" cm="1">
        <f t="array" ref="L25">fn비고(D25,E25)</f>
        <v>0</v>
      </c>
    </row>
    <row r="26" spans="2:12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 cm="1">
        <f t="array" ref="J26">IF(AND($D26&gt;=18,$F26:$H26&gt;=60),"Pass","-")</f>
        <v>Pass</v>
      </c>
      <c r="K26" s="6"/>
      <c r="L26" s="1" cm="1">
        <f t="array" ref="L26">fn비고(D26,E26)</f>
        <v>0</v>
      </c>
    </row>
    <row r="27" spans="2:12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 cm="1">
        <f t="array" ref="J27">IF(AND($D27&gt;=18,$F27:$H27&gt;=60),"Pass","-")</f>
        <v>Pass</v>
      </c>
      <c r="K27" s="6"/>
      <c r="L27" s="1" cm="1">
        <f t="array" ref="L27">fn비고(D27,E27)</f>
        <v>0</v>
      </c>
    </row>
    <row r="28" spans="2:12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 cm="1">
        <f t="array" ref="J28">IF(AND($D28&gt;=18,$F28:$H28&gt;=60),"Pass","-")</f>
        <v>Pass</v>
      </c>
      <c r="K28" s="6"/>
      <c r="L28" s="1" t="str" cm="1">
        <f t="array" ref="L28">fn비고(D28,E28)</f>
        <v>출석우수</v>
      </c>
    </row>
    <row r="29" spans="2:12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 cm="1">
        <f t="array" ref="J29">IF(AND($D29&gt;=18,$F29:$H29&gt;=60),"Pass","-")</f>
        <v>Pass</v>
      </c>
      <c r="K29" s="6"/>
      <c r="L29" s="1" t="str" cm="1">
        <f t="array" ref="L29">fn비고(D29,E29)</f>
        <v>출석우수</v>
      </c>
    </row>
    <row r="30" spans="2:12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 cm="1">
        <f t="array" ref="J30">IF(AND($D30&gt;=18,$F30:$H30&gt;=60),"Pass","-")</f>
        <v>Pass</v>
      </c>
      <c r="K30" s="6"/>
      <c r="L30" s="1" cm="1">
        <f t="array" ref="L30">fn비고(D30,E30)</f>
        <v>0</v>
      </c>
    </row>
    <row r="31" spans="2:12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 cm="1">
        <f t="array" ref="J31">IF(AND($D31&gt;=18,$F31:$H31&gt;=60),"Pass","-")</f>
        <v>Pass</v>
      </c>
      <c r="K31" s="6"/>
      <c r="L31" s="1" cm="1">
        <f t="array" ref="L31">fn비고(D31,E31)</f>
        <v>0</v>
      </c>
    </row>
    <row r="32" spans="2:12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 cm="1">
        <f t="array" ref="J32">IF(AND($D32&gt;=18,$F32:$H32&gt;=60),"Pass","-")</f>
        <v>-</v>
      </c>
      <c r="K32" s="6"/>
      <c r="L32" s="1" t="str" cm="1">
        <f t="array" ref="L32">fn비고(D32,E32)</f>
        <v>출석우수</v>
      </c>
    </row>
    <row r="34" spans="2:11">
      <c r="B34" t="s">
        <v>128</v>
      </c>
      <c r="H34" t="s">
        <v>129</v>
      </c>
    </row>
    <row r="35" spans="2:11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>
      <c r="B36" s="5" t="s">
        <v>134</v>
      </c>
      <c r="C36" s="1"/>
      <c r="D36" s="1"/>
      <c r="E36" s="1"/>
      <c r="H36" s="4" t="s">
        <v>90</v>
      </c>
      <c r="I36" s="4" t="s">
        <v>168</v>
      </c>
      <c r="J36" s="4"/>
      <c r="K36" s="4"/>
    </row>
    <row r="37" spans="2:11">
      <c r="B37" s="5" t="s">
        <v>135</v>
      </c>
      <c r="C37" s="1"/>
      <c r="D37" s="1"/>
      <c r="E37" s="1"/>
      <c r="H37" s="4" t="s">
        <v>93</v>
      </c>
      <c r="I37" s="4"/>
      <c r="J37" s="4"/>
      <c r="K37" s="4"/>
    </row>
    <row r="38" spans="2:11">
      <c r="B38" s="5" t="s">
        <v>136</v>
      </c>
      <c r="C38" s="1"/>
      <c r="D38" s="1"/>
      <c r="E38" s="1"/>
      <c r="H38" s="4" t="s">
        <v>88</v>
      </c>
      <c r="I38" s="4"/>
      <c r="J38" s="4"/>
      <c r="K38" s="4"/>
    </row>
    <row r="39" spans="2:11">
      <c r="H39" s="4" t="s">
        <v>91</v>
      </c>
      <c r="I39" s="4"/>
      <c r="J39" s="4"/>
      <c r="K39" s="4"/>
    </row>
    <row r="40" spans="2:11">
      <c r="B40" t="s">
        <v>137</v>
      </c>
      <c r="H40" s="4" t="s">
        <v>108</v>
      </c>
      <c r="I40" s="4"/>
      <c r="J40" s="4"/>
      <c r="K40" s="4"/>
    </row>
    <row r="41" spans="2:11">
      <c r="B41" s="18" t="s">
        <v>138</v>
      </c>
      <c r="C41" s="19"/>
      <c r="D41" s="7" t="s">
        <v>126</v>
      </c>
      <c r="H41" s="4" t="s">
        <v>95</v>
      </c>
      <c r="I41" s="4"/>
      <c r="J41" s="4"/>
      <c r="K41" s="4"/>
    </row>
    <row r="42" spans="2:11">
      <c r="B42" s="1">
        <v>0</v>
      </c>
      <c r="C42" s="8">
        <v>60</v>
      </c>
      <c r="D42" s="9">
        <v>0</v>
      </c>
      <c r="H42" s="4" t="s">
        <v>97</v>
      </c>
      <c r="I42" s="4"/>
      <c r="J42" s="4"/>
      <c r="K42" s="4"/>
    </row>
    <row r="43" spans="2:11">
      <c r="B43" s="10">
        <v>60</v>
      </c>
      <c r="C43" s="8">
        <v>70</v>
      </c>
      <c r="D43" s="11">
        <v>2.5000000000000001E-2</v>
      </c>
      <c r="H43" s="4" t="s">
        <v>105</v>
      </c>
      <c r="I43" s="4"/>
      <c r="J43" s="4"/>
      <c r="K43" s="4"/>
    </row>
    <row r="44" spans="2:11">
      <c r="B44" s="10">
        <v>70</v>
      </c>
      <c r="C44" s="8">
        <v>80</v>
      </c>
      <c r="D44" s="9">
        <v>0.03</v>
      </c>
      <c r="H44" s="4" t="s">
        <v>103</v>
      </c>
      <c r="I44" s="4"/>
      <c r="J44" s="4"/>
      <c r="K44" s="4"/>
    </row>
    <row r="45" spans="2:11">
      <c r="B45" s="10">
        <v>80</v>
      </c>
      <c r="C45" s="8">
        <v>90</v>
      </c>
      <c r="D45" s="11">
        <v>3.5000000000000003E-2</v>
      </c>
    </row>
    <row r="46" spans="2:11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2:E11"/>
  <sheetViews>
    <sheetView workbookViewId="0">
      <selection activeCell="I12" sqref="I12"/>
    </sheetView>
  </sheetViews>
  <sheetFormatPr defaultRowHeight="14.25"/>
  <cols>
    <col min="1" max="1" width="38.1328125" customWidth="1"/>
    <col min="2" max="2" width="14.9296875" bestFit="1" customWidth="1"/>
    <col min="3" max="5" width="8.53125" bestFit="1" customWidth="1"/>
  </cols>
  <sheetData>
    <row r="2" spans="1:5">
      <c r="A2" s="23" t="s">
        <v>160</v>
      </c>
      <c r="B2" s="23" t="s">
        <v>1</v>
      </c>
      <c r="C2" t="s">
        <v>161</v>
      </c>
      <c r="D2" t="s">
        <v>162</v>
      </c>
      <c r="E2" t="s">
        <v>163</v>
      </c>
    </row>
    <row r="3" spans="1:5">
      <c r="A3" t="s">
        <v>166</v>
      </c>
      <c r="C3" s="24">
        <v>75</v>
      </c>
      <c r="D3" s="24">
        <v>76.25</v>
      </c>
      <c r="E3" s="24">
        <v>81.25</v>
      </c>
    </row>
    <row r="4" spans="1:5">
      <c r="A4" t="s">
        <v>167</v>
      </c>
      <c r="C4" s="24">
        <v>86.785714285714292</v>
      </c>
      <c r="D4" s="24">
        <v>82.5</v>
      </c>
      <c r="E4" s="24">
        <v>80.357142857142861</v>
      </c>
    </row>
    <row r="5" spans="1:5">
      <c r="A5" t="s">
        <v>164</v>
      </c>
      <c r="C5" s="24"/>
      <c r="D5" s="24"/>
      <c r="E5" s="24"/>
    </row>
    <row r="6" spans="1:5">
      <c r="B6" t="s">
        <v>14</v>
      </c>
      <c r="C6" s="24">
        <v>55</v>
      </c>
      <c r="D6" s="24">
        <v>100</v>
      </c>
      <c r="E6" s="24">
        <v>60</v>
      </c>
    </row>
    <row r="7" spans="1:5">
      <c r="B7" t="s">
        <v>19</v>
      </c>
      <c r="C7" s="24">
        <v>65</v>
      </c>
      <c r="D7" s="24">
        <v>77.5</v>
      </c>
      <c r="E7" s="24">
        <v>75</v>
      </c>
    </row>
    <row r="8" spans="1:5">
      <c r="B8" t="s">
        <v>32</v>
      </c>
      <c r="C8" s="24">
        <v>77.5</v>
      </c>
      <c r="D8" s="24">
        <v>95</v>
      </c>
      <c r="E8" s="24">
        <v>75</v>
      </c>
    </row>
    <row r="9" spans="1:5">
      <c r="B9" t="s">
        <v>37</v>
      </c>
      <c r="C9" s="24">
        <v>90</v>
      </c>
      <c r="D9" s="24">
        <v>100</v>
      </c>
      <c r="E9" s="24">
        <v>100</v>
      </c>
    </row>
    <row r="10" spans="1:5">
      <c r="A10" t="s">
        <v>165</v>
      </c>
      <c r="C10" s="24">
        <v>79.166666666666671</v>
      </c>
      <c r="D10" s="24">
        <v>75</v>
      </c>
      <c r="E10" s="24">
        <v>78.333333333333329</v>
      </c>
    </row>
    <row r="11" spans="1:5">
      <c r="A11" t="s">
        <v>159</v>
      </c>
      <c r="C11" s="24">
        <v>80.666666666666671</v>
      </c>
      <c r="D11" s="24">
        <v>81.833333333333329</v>
      </c>
      <c r="E11" s="24">
        <v>79.333333333333329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workbookViewId="0">
      <selection activeCell="L12" sqref="L12"/>
    </sheetView>
  </sheetViews>
  <sheetFormatPr defaultRowHeight="14.25"/>
  <cols>
    <col min="1" max="1" width="3" customWidth="1"/>
    <col min="2" max="2" width="11" bestFit="1" customWidth="1"/>
    <col min="5" max="5" width="1.46484375" customWidth="1"/>
    <col min="6" max="6" width="11" customWidth="1"/>
  </cols>
  <sheetData>
    <row r="1" spans="2:8">
      <c r="B1" t="s">
        <v>139</v>
      </c>
      <c r="F1" t="s">
        <v>140</v>
      </c>
    </row>
    <row r="2" spans="2:8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>
      <c r="B9" t="s">
        <v>149</v>
      </c>
      <c r="F9" t="s">
        <v>150</v>
      </c>
    </row>
    <row r="10" spans="2:8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>
      <c r="B17" t="s">
        <v>151</v>
      </c>
    </row>
    <row r="18" spans="2:4">
      <c r="B18" s="1" t="s">
        <v>141</v>
      </c>
      <c r="C18" s="13" t="s">
        <v>142</v>
      </c>
      <c r="D18" s="13" t="s">
        <v>143</v>
      </c>
    </row>
    <row r="19" spans="2:4">
      <c r="B19" s="1" t="s">
        <v>148</v>
      </c>
      <c r="C19" s="14"/>
      <c r="D19" s="14"/>
    </row>
    <row r="20" spans="2:4">
      <c r="B20" s="1" t="s">
        <v>146</v>
      </c>
      <c r="C20" s="14"/>
      <c r="D20" s="14"/>
    </row>
    <row r="21" spans="2:4">
      <c r="B21" s="1" t="s">
        <v>147</v>
      </c>
      <c r="C21" s="14"/>
      <c r="D21" s="14"/>
    </row>
    <row r="22" spans="2:4">
      <c r="B22" s="1" t="s">
        <v>145</v>
      </c>
      <c r="C22" s="14"/>
      <c r="D22" s="14"/>
    </row>
    <row r="23" spans="2:4">
      <c r="B23" s="1" t="s">
        <v>144</v>
      </c>
      <c r="C23" s="14"/>
      <c r="D23" s="14"/>
    </row>
  </sheetData>
  <sortState xmlns:xlrd2="http://schemas.microsoft.com/office/spreadsheetml/2017/richdata2" ref="F11:H15">
    <sortCondition ref="F11:F15" customList="냉장고,TV,세탁기,인덕션,의류건조기"/>
  </sortState>
  <dataConsolidate function="average" leftLabels="1" topLabels="1">
    <dataRefs count="1">
      <dataRef name="$B$2:$D$7,$F$2:$H$7,$B$10:$D$15,$F$10:$H$15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I32"/>
  <sheetViews>
    <sheetView workbookViewId="0">
      <selection activeCell="L15" sqref="L15"/>
    </sheetView>
  </sheetViews>
  <sheetFormatPr defaultRowHeight="14.25"/>
  <cols>
    <col min="1" max="1" width="3.1328125" customWidth="1"/>
    <col min="3" max="3" width="16" bestFit="1" customWidth="1"/>
    <col min="4" max="5" width="9" bestFit="1" customWidth="1"/>
    <col min="6" max="8" width="6" customWidth="1"/>
    <col min="9" max="9" width="20.3984375" customWidth="1"/>
    <col min="10" max="10" width="2.59765625" customWidth="1"/>
    <col min="11" max="11" width="11.1328125" customWidth="1"/>
  </cols>
  <sheetData>
    <row r="2" spans="2:9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22">
        <v>250</v>
      </c>
    </row>
    <row r="4" spans="2:9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22">
        <v>240</v>
      </c>
    </row>
    <row r="5" spans="2:9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22">
        <v>265</v>
      </c>
    </row>
    <row r="6" spans="2:9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22">
        <v>265</v>
      </c>
    </row>
    <row r="7" spans="2:9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22">
        <v>205</v>
      </c>
    </row>
    <row r="8" spans="2:9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22">
        <v>260</v>
      </c>
    </row>
    <row r="9" spans="2:9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22">
        <v>265</v>
      </c>
    </row>
    <row r="10" spans="2:9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22">
        <v>290</v>
      </c>
    </row>
    <row r="11" spans="2:9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22">
        <v>230</v>
      </c>
    </row>
    <row r="12" spans="2:9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22">
        <v>230</v>
      </c>
    </row>
    <row r="13" spans="2:9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22">
        <v>235</v>
      </c>
    </row>
    <row r="14" spans="2:9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22">
        <v>210</v>
      </c>
    </row>
    <row r="15" spans="2:9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22">
        <v>250</v>
      </c>
    </row>
    <row r="16" spans="2:9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22">
        <v>215</v>
      </c>
    </row>
    <row r="17" spans="2:9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22">
        <v>215</v>
      </c>
    </row>
    <row r="18" spans="2:9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22">
        <v>200</v>
      </c>
    </row>
    <row r="19" spans="2:9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22">
        <v>240</v>
      </c>
    </row>
    <row r="20" spans="2:9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22">
        <v>220</v>
      </c>
    </row>
    <row r="21" spans="2:9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22">
        <v>260</v>
      </c>
    </row>
    <row r="22" spans="2:9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22">
        <v>280</v>
      </c>
    </row>
    <row r="23" spans="2:9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22">
        <v>255</v>
      </c>
    </row>
    <row r="24" spans="2:9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22">
        <v>270</v>
      </c>
    </row>
    <row r="25" spans="2:9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22">
        <v>280</v>
      </c>
    </row>
    <row r="26" spans="2:9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22">
        <v>245</v>
      </c>
    </row>
    <row r="27" spans="2:9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22">
        <v>235</v>
      </c>
    </row>
    <row r="28" spans="2:9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22">
        <v>250</v>
      </c>
    </row>
    <row r="29" spans="2:9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22">
        <v>230</v>
      </c>
    </row>
    <row r="30" spans="2:9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22">
        <v>230</v>
      </c>
    </row>
    <row r="31" spans="2:9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22">
        <v>220</v>
      </c>
    </row>
    <row r="32" spans="2:9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22">
        <v>215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4" name="Button 3">
              <controlPr defaultSize="0" print="0" autoFill="0" autoPict="0" macro="[0]!서식해제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11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tabSelected="1" workbookViewId="0">
      <selection activeCell="K10" sqref="K10"/>
    </sheetView>
  </sheetViews>
  <sheetFormatPr defaultRowHeight="14.25"/>
  <cols>
    <col min="2" max="2" width="11" bestFit="1" customWidth="1"/>
    <col min="3" max="3" width="11.59765625" customWidth="1"/>
    <col min="4" max="4" width="10.46484375" customWidth="1"/>
    <col min="5" max="5" width="10.86328125" bestFit="1" customWidth="1"/>
  </cols>
  <sheetData>
    <row r="1" spans="2:6" ht="18">
      <c r="B1" s="20" t="s">
        <v>158</v>
      </c>
      <c r="C1" s="20"/>
      <c r="D1" s="20"/>
      <c r="E1" s="20"/>
      <c r="F1" s="20"/>
    </row>
    <row r="3" spans="2:6">
      <c r="B3" s="1" t="s">
        <v>141</v>
      </c>
      <c r="C3" s="1" t="s">
        <v>142</v>
      </c>
      <c r="D3" s="1" t="s">
        <v>143</v>
      </c>
      <c r="E3" s="1" t="s">
        <v>152</v>
      </c>
      <c r="F3" s="1" t="s">
        <v>153</v>
      </c>
    </row>
    <row r="4" spans="2:6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>
      <c r="E9" s="16"/>
    </row>
    <row r="11" spans="2:6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J34"/>
  <sheetViews>
    <sheetView workbookViewId="0">
      <selection activeCell="N13" sqref="N13"/>
    </sheetView>
  </sheetViews>
  <sheetFormatPr defaultRowHeight="14.25"/>
  <cols>
    <col min="1" max="1" width="2.59765625" customWidth="1"/>
    <col min="2" max="3" width="12.3984375" customWidth="1"/>
    <col min="4" max="4" width="9.3984375" customWidth="1"/>
    <col min="5" max="5" width="10.59765625" customWidth="1"/>
    <col min="6" max="6" width="11.73046875" customWidth="1"/>
    <col min="7" max="8" width="11.1328125" customWidth="1"/>
    <col min="9" max="9" width="3.3984375" customWidth="1"/>
    <col min="10" max="10" width="16" bestFit="1" customWidth="1"/>
  </cols>
  <sheetData>
    <row r="3" spans="2:10">
      <c r="B3" s="17" t="s">
        <v>155</v>
      </c>
      <c r="J3" t="s">
        <v>156</v>
      </c>
    </row>
    <row r="4" spans="2:10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>
      <c r="B5" s="2" t="s">
        <v>154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>
      <c r="B6" s="1"/>
      <c r="C6" s="4"/>
      <c r="D6" s="4"/>
      <c r="E6" s="4"/>
      <c r="F6" s="4"/>
      <c r="G6" s="4"/>
      <c r="H6" s="4"/>
      <c r="J6" s="4" t="s">
        <v>93</v>
      </c>
    </row>
    <row r="7" spans="2:10">
      <c r="B7" s="2"/>
      <c r="C7" s="4"/>
      <c r="D7" s="4"/>
      <c r="E7" s="4"/>
      <c r="F7" s="4"/>
      <c r="G7" s="4"/>
      <c r="H7" s="4"/>
      <c r="J7" s="4" t="s">
        <v>88</v>
      </c>
    </row>
    <row r="8" spans="2:10">
      <c r="B8" s="1"/>
      <c r="C8" s="4"/>
      <c r="D8" s="4"/>
      <c r="E8" s="4"/>
      <c r="F8" s="4"/>
      <c r="G8" s="4"/>
      <c r="H8" s="4"/>
      <c r="J8" s="4" t="s">
        <v>91</v>
      </c>
    </row>
    <row r="9" spans="2:10">
      <c r="B9" s="2"/>
      <c r="C9" s="4"/>
      <c r="D9" s="4"/>
      <c r="E9" s="4"/>
      <c r="F9" s="4"/>
      <c r="G9" s="4"/>
      <c r="H9" s="4"/>
      <c r="J9" s="4" t="s">
        <v>108</v>
      </c>
    </row>
    <row r="10" spans="2:10">
      <c r="B10" s="2"/>
      <c r="C10" s="4"/>
      <c r="D10" s="4"/>
      <c r="E10" s="4"/>
      <c r="F10" s="4"/>
      <c r="G10" s="4"/>
      <c r="H10" s="4"/>
      <c r="J10" s="4" t="s">
        <v>95</v>
      </c>
    </row>
    <row r="11" spans="2:10">
      <c r="B11" s="2"/>
      <c r="C11" s="4"/>
      <c r="D11" s="4"/>
      <c r="E11" s="4"/>
      <c r="F11" s="4"/>
      <c r="G11" s="4"/>
      <c r="H11" s="4"/>
      <c r="J11" s="4" t="s">
        <v>97</v>
      </c>
    </row>
    <row r="12" spans="2:10">
      <c r="B12" s="2"/>
      <c r="C12" s="4"/>
      <c r="D12" s="4"/>
      <c r="E12" s="4"/>
      <c r="F12" s="4"/>
      <c r="G12" s="4"/>
      <c r="H12" s="4"/>
      <c r="J12" s="4" t="s">
        <v>105</v>
      </c>
    </row>
    <row r="13" spans="2:10">
      <c r="B13" s="2"/>
      <c r="C13" s="4"/>
      <c r="D13" s="4"/>
      <c r="E13" s="4"/>
      <c r="F13" s="4"/>
      <c r="G13" s="4"/>
      <c r="H13" s="4"/>
      <c r="J13" s="4" t="s">
        <v>103</v>
      </c>
    </row>
    <row r="14" spans="2:10">
      <c r="B14" s="2"/>
      <c r="C14" s="4"/>
      <c r="D14" s="4"/>
      <c r="E14" s="4"/>
      <c r="F14" s="4"/>
      <c r="G14" s="4"/>
      <c r="H14" s="4"/>
    </row>
    <row r="15" spans="2:10">
      <c r="B15" s="2"/>
      <c r="C15" s="4"/>
      <c r="D15" s="4"/>
      <c r="E15" s="4"/>
      <c r="F15" s="4"/>
      <c r="G15" s="4"/>
      <c r="H15" s="4"/>
    </row>
    <row r="16" spans="2:10">
      <c r="B16" s="1"/>
      <c r="C16" s="4"/>
      <c r="D16" s="4"/>
      <c r="E16" s="4"/>
      <c r="F16" s="4"/>
      <c r="G16" s="4"/>
      <c r="H16" s="4"/>
    </row>
    <row r="17" spans="2:8">
      <c r="B17" s="2"/>
      <c r="C17" s="4"/>
      <c r="D17" s="4"/>
      <c r="E17" s="4"/>
      <c r="F17" s="4"/>
      <c r="G17" s="4"/>
      <c r="H17" s="4"/>
    </row>
    <row r="18" spans="2:8">
      <c r="B18" s="2"/>
      <c r="C18" s="4"/>
      <c r="D18" s="4"/>
      <c r="E18" s="4"/>
      <c r="F18" s="4"/>
      <c r="G18" s="4"/>
      <c r="H18" s="4"/>
    </row>
    <row r="19" spans="2:8">
      <c r="B19" s="2"/>
      <c r="C19" s="4"/>
      <c r="D19" s="4"/>
      <c r="E19" s="4"/>
      <c r="F19" s="4"/>
      <c r="G19" s="4"/>
      <c r="H19" s="4"/>
    </row>
    <row r="20" spans="2:8">
      <c r="B20" s="2"/>
      <c r="C20" s="4"/>
      <c r="D20" s="4"/>
      <c r="E20" s="4"/>
      <c r="F20" s="4"/>
      <c r="G20" s="4"/>
      <c r="H20" s="4"/>
    </row>
    <row r="21" spans="2:8">
      <c r="B21" s="2"/>
      <c r="C21" s="4"/>
      <c r="D21" s="4"/>
      <c r="E21" s="4"/>
      <c r="F21" s="4"/>
      <c r="G21" s="4"/>
      <c r="H21" s="4"/>
    </row>
    <row r="22" spans="2:8">
      <c r="B22" s="2"/>
      <c r="C22" s="4"/>
      <c r="D22" s="4"/>
      <c r="E22" s="4"/>
      <c r="F22" s="4"/>
      <c r="G22" s="4"/>
      <c r="H22" s="4"/>
    </row>
    <row r="23" spans="2:8">
      <c r="B23" s="2"/>
      <c r="C23" s="4"/>
      <c r="D23" s="4"/>
      <c r="E23" s="4"/>
      <c r="F23" s="4"/>
      <c r="G23" s="4"/>
      <c r="H23" s="4"/>
    </row>
    <row r="24" spans="2:8">
      <c r="B24" s="2"/>
      <c r="C24" s="4"/>
      <c r="D24" s="4"/>
      <c r="E24" s="4"/>
      <c r="F24" s="4"/>
      <c r="G24" s="4"/>
      <c r="H24" s="4"/>
    </row>
    <row r="25" spans="2:8">
      <c r="B25" s="2"/>
      <c r="C25" s="4"/>
      <c r="D25" s="4"/>
      <c r="E25" s="4"/>
      <c r="F25" s="4"/>
      <c r="G25" s="4"/>
      <c r="H25" s="4"/>
    </row>
    <row r="26" spans="2:8">
      <c r="B26" s="2"/>
      <c r="C26" s="4"/>
      <c r="D26" s="4"/>
      <c r="E26" s="4"/>
      <c r="F26" s="4"/>
      <c r="G26" s="4"/>
      <c r="H26" s="4"/>
    </row>
    <row r="27" spans="2:8">
      <c r="B27" s="2"/>
      <c r="C27" s="4"/>
      <c r="D27" s="4"/>
      <c r="E27" s="4"/>
      <c r="F27" s="4"/>
      <c r="G27" s="4"/>
      <c r="H27" s="4"/>
    </row>
    <row r="28" spans="2:8">
      <c r="B28" s="2"/>
      <c r="C28" s="4"/>
      <c r="D28" s="4"/>
      <c r="E28" s="4"/>
      <c r="F28" s="4"/>
      <c r="G28" s="4"/>
      <c r="H28" s="4"/>
    </row>
    <row r="29" spans="2:8">
      <c r="B29" s="2"/>
      <c r="C29" s="4"/>
      <c r="D29" s="4"/>
      <c r="E29" s="4"/>
      <c r="F29" s="4"/>
      <c r="G29" s="4"/>
      <c r="H29" s="4"/>
    </row>
    <row r="30" spans="2:8">
      <c r="B30" s="2"/>
      <c r="C30" s="4"/>
      <c r="D30" s="4"/>
      <c r="E30" s="4"/>
      <c r="F30" s="4"/>
      <c r="G30" s="4"/>
      <c r="H30" s="4"/>
    </row>
    <row r="31" spans="2:8">
      <c r="B31" s="2"/>
      <c r="C31" s="4"/>
      <c r="D31" s="4"/>
      <c r="E31" s="4"/>
      <c r="F31" s="4"/>
      <c r="G31" s="4"/>
      <c r="H31" s="4"/>
    </row>
    <row r="32" spans="2:8">
      <c r="B32" s="2"/>
      <c r="C32" s="4"/>
      <c r="D32" s="4"/>
      <c r="E32" s="4"/>
      <c r="F32" s="4"/>
      <c r="G32" s="4"/>
      <c r="H32" s="4"/>
    </row>
    <row r="33" spans="2:8">
      <c r="B33" s="2"/>
      <c r="C33" s="4"/>
      <c r="D33" s="4"/>
      <c r="E33" s="4"/>
      <c r="F33" s="4"/>
      <c r="G33" s="4"/>
      <c r="H33" s="4"/>
    </row>
    <row r="34" spans="2:8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9525</xdr:colOff>
                <xdr:row>0</xdr:row>
                <xdr:rowOff>76200</xdr:rowOff>
              </from>
              <to>
                <xdr:col>7</xdr:col>
                <xdr:colOff>52388</xdr:colOff>
                <xdr:row>2</xdr:row>
                <xdr:rowOff>171450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이진후</cp:lastModifiedBy>
  <cp:lastPrinted>2025-04-25T06:50:53Z</cp:lastPrinted>
  <dcterms:created xsi:type="dcterms:W3CDTF">2023-05-12T10:51:28Z</dcterms:created>
  <dcterms:modified xsi:type="dcterms:W3CDTF">2025-04-25T06:54:20Z</dcterms:modified>
</cp:coreProperties>
</file>