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Desktop\길벗컴활1급_update_20250108\03 최신기출문제\09 22년상시01\"/>
    </mc:Choice>
  </mc:AlternateContent>
  <xr:revisionPtr revIDLastSave="0" documentId="13_ncr:1_{9546D618-7367-4B1B-B74C-5BAC7EFBF4EF}" xr6:coauthVersionLast="47" xr6:coauthVersionMax="47" xr10:uidLastSave="{00000000-0000-0000-0000-000000000000}"/>
  <bookViews>
    <workbookView xWindow="-120" yWindow="-120" windowWidth="29040" windowHeight="1584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 s="1"/>
  <c r="D36" i="3" a="1"/>
  <c r="D36" i="3" s="1"/>
  <c r="E36" i="3" a="1"/>
  <c r="E36" i="3" s="1"/>
  <c r="D37" i="3" a="1"/>
  <c r="D37" i="3" s="1"/>
  <c r="E37" i="3" a="1"/>
  <c r="E37" i="3" s="1"/>
  <c r="D38" i="3" a="1"/>
  <c r="D38" i="3" s="1"/>
  <c r="E38" i="3" a="1"/>
  <c r="E38" i="3" s="1"/>
  <c r="C37" i="3" a="1"/>
  <c r="C37" i="3" s="1"/>
  <c r="C38" i="3" s="1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B35" i="1" a="1"/>
  <c r="B35" i="1" s="1"/>
  <c r="F4" i="7"/>
  <c r="F5" i="7"/>
  <c r="F6" i="7"/>
  <c r="F7" i="7"/>
  <c r="F8" i="7"/>
  <c r="L4" i="3" a="1"/>
  <c r="L7" i="3" a="1"/>
  <c r="L10" i="3" a="1"/>
  <c r="L13" i="3" a="1"/>
  <c r="L16" i="3" a="1"/>
  <c r="L19" i="3" a="1"/>
  <c r="L22" i="3" a="1"/>
  <c r="L25" i="3" a="1"/>
  <c r="L28" i="3" a="1"/>
  <c r="L31" i="3" a="1"/>
  <c r="L5" i="3" a="1"/>
  <c r="L8" i="3" a="1"/>
  <c r="L11" i="3" a="1"/>
  <c r="L14" i="3" a="1"/>
  <c r="L17" i="3" a="1"/>
  <c r="L20" i="3" a="1"/>
  <c r="L23" i="3" a="1"/>
  <c r="L26" i="3" a="1"/>
  <c r="L29" i="3" a="1"/>
  <c r="L32" i="3" a="1"/>
  <c r="L6" i="3" a="1"/>
  <c r="L9" i="3" a="1"/>
  <c r="L12" i="3" a="1"/>
  <c r="L15" i="3" a="1"/>
  <c r="L18" i="3" a="1"/>
  <c r="L21" i="3" a="1"/>
  <c r="L24" i="3" a="1"/>
  <c r="L27" i="3" a="1"/>
  <c r="L30" i="3" a="1"/>
  <c r="L3" i="3" a="1"/>
  <c r="L30" i="3" l="1"/>
  <c r="L27" i="3"/>
  <c r="L24" i="3"/>
  <c r="L21" i="3"/>
  <c r="L18" i="3"/>
  <c r="L15" i="3"/>
  <c r="L12" i="3"/>
  <c r="L9" i="3"/>
  <c r="L6" i="3"/>
  <c r="L32" i="3"/>
  <c r="L29" i="3"/>
  <c r="L26" i="3"/>
  <c r="L23" i="3"/>
  <c r="L20" i="3"/>
  <c r="L17" i="3"/>
  <c r="L14" i="3"/>
  <c r="L11" i="3"/>
  <c r="L8" i="3"/>
  <c r="L5" i="3"/>
  <c r="L31" i="3"/>
  <c r="L28" i="3"/>
  <c r="L25" i="3"/>
  <c r="L22" i="3"/>
  <c r="L19" i="3"/>
  <c r="L16" i="3"/>
  <c r="L13" i="3"/>
  <c r="L10" i="3"/>
  <c r="L7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98EB19-73E0-43CB-B00C-95206EE6CCF9}" name="MS Access Database_Query" type="1" refreshedVersion="8" background="1">
    <dbPr connection="DSN=MS Access Database;DBQ=D:\Desktop\길벗컴활1급_update_20250108\03 최신기출문제\09 22년상시01\수강과목성적.accdb;DefaultDir=D:\Desktop\길벗컴활1급_update_20250108\03 최신기출문제\09 22년상시01;DriverId=25;FIL=MS Access;MaxBufferSize=2048;PageTimeout=5;" command="SELECT 성적현황.회원코드, 성적현황.가입일, 성적현황.성명, 성적현황.수강과목, 성적현황.출석일수, 성적현황.결석일수, 성적현황.`1차`, 성적현황.`2차`, 성적현황.`3차`, 성적현황.총점_x000d__x000a_FROM 성적현황 성적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<sst xmlns="http://schemas.openxmlformats.org/spreadsheetml/2006/main" count="592" uniqueCount="168">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</sst>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3-4684-9E9B-77C2C7564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1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200024</xdr:colOff>
          <xdr:row>4</xdr:row>
          <xdr:rowOff>0</xdr:rowOff>
        </xdr:from>
        <xdr:to>
          <xdr:col>10</xdr:col>
          <xdr:colOff>847724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7.962741550924" backgroundQuery="1" createdVersion="8" refreshedVersion="8" minRefreshableVersion="3" recordCount="30" xr:uid="{77BCDF9F-CA0C-430C-809A-9721294593F8}">
  <cacheSource type="external" connectionId="1"/>
  <cacheFields count="13">
    <cacheField name="회원코드" numFmtId="0" sqlType="-9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2"/>
    </cacheField>
    <cacheField name="성명" numFmtId="0" sqlType="-9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 sqlType="4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 sqlType="4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개월(가입일)" numFmtId="0" databaseField="0">
      <fieldGroup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년(가입일)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3D2C7A-798E-4F83-9BAF-DE72011890AE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13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name="분기" axis="axisRow" compact="0" showAll="0">
      <items count="7">
        <item sd="0" x="0"/>
        <item sd="0" x="1"/>
        <item sd="0" x="2"/>
        <item x="3"/>
        <item sd="0" x="4"/>
        <item sd="0" x="5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1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1" baseItem="3" numFmtId="179"/>
    <dataField name="평균 : 2차" fld="7" subtotal="average" baseField="11" baseItem="3" numFmtId="179"/>
    <dataField name="평균 : 3차" fld="8" subtotal="average" baseField="11" baseItem="3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defaultGridColor="0" colorId="23" zoomScaleNormal="100" workbookViewId="0">
      <selection activeCell="M3" sqref="M3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21" t="s">
        <v>158</v>
      </c>
    </row>
    <row r="35" spans="2:11" x14ac:dyDescent="0.3">
      <c r="B35" t="b" cm="1">
        <f t="array" ref="B35">AND(H3:J3="O",K3&gt;=280)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defaultGridColor="0" colorId="23" zoomScaleNormal="100" workbookViewId="0">
      <selection activeCell="B16" sqref="B16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defaultGridColor="0" colorId="55" zoomScale="86" zoomScaleNormal="86" workbookViewId="0">
      <selection activeCell="M4" sqref="M4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/>
      <c r="K3" s="6">
        <f>IF(E3=0,VLOOKUP(AVERAGE($F3:$H3),$B$42:$D$46,3,TRUE)+0.5%,VLOOKUP(AVERAGE($F3:$H3),$B$42:$D$46,3,TRUE))</f>
        <v>3.5000000000000003E-2</v>
      </c>
      <c r="L3" s="1" t="str" cm="1">
        <f t="array" ref="L3">fn비고(D3,E3)</f>
        <v/>
      </c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/>
      <c r="K4" s="6">
        <f t="shared" ref="K4:K32" si="0">IF(E4=0,VLOOKUP(AVERAGE($F4:$H4),$B$42:$D$46,3,TRUE)+0.5%,VLOOKUP(AVERAGE($F4:$H4),$B$42:$D$46,3,TRUE))</f>
        <v>0.04</v>
      </c>
      <c r="L4" s="1" t="str" cm="1">
        <f t="array" ref="L4">fn비고(D4,E4)</f>
        <v>출석우수</v>
      </c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/>
      <c r="K5" s="6">
        <f t="shared" si="0"/>
        <v>0.04</v>
      </c>
      <c r="L5" s="1" t="str" cm="1">
        <f t="array" ref="L5">fn비고(D5,E5)</f>
        <v>출석우수</v>
      </c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/>
      <c r="K6" s="6">
        <f t="shared" si="0"/>
        <v>3.5000000000000003E-2</v>
      </c>
      <c r="L6" s="1" t="str" cm="1">
        <f t="array" ref="L6">fn비고(D6,E6)</f>
        <v/>
      </c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/>
      <c r="K7" s="6">
        <f t="shared" si="0"/>
        <v>2.5000000000000001E-2</v>
      </c>
      <c r="L7" s="1" t="str" cm="1">
        <f t="array" ref="L7">fn비고(D7,E7)</f>
        <v/>
      </c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/>
      <c r="K8" s="6">
        <f t="shared" si="0"/>
        <v>0.04</v>
      </c>
      <c r="L8" s="1" t="str" cm="1">
        <f t="array" ref="L8">fn비고(D8,E8)</f>
        <v>출석우수</v>
      </c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/>
      <c r="K9" s="6">
        <f t="shared" si="0"/>
        <v>3.5000000000000003E-2</v>
      </c>
      <c r="L9" s="1" t="str" cm="1">
        <f t="array" ref="L9">fn비고(D9,E9)</f>
        <v/>
      </c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/>
      <c r="K10" s="6">
        <f t="shared" si="0"/>
        <v>0.05</v>
      </c>
      <c r="L10" s="1" t="str" cm="1">
        <f t="array" ref="L10">fn비고(D10,E10)</f>
        <v/>
      </c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/>
      <c r="K11" s="6">
        <f t="shared" si="0"/>
        <v>0.03</v>
      </c>
      <c r="L11" s="1" t="str" cm="1">
        <f t="array" ref="L11">fn비고(D11,E11)</f>
        <v/>
      </c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/>
      <c r="K12" s="6">
        <f t="shared" si="0"/>
        <v>0.03</v>
      </c>
      <c r="L12" s="1" t="str" cm="1">
        <f t="array" ref="L12">fn비고(D12,E12)</f>
        <v/>
      </c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/>
      <c r="K13" s="6">
        <f t="shared" si="0"/>
        <v>0.03</v>
      </c>
      <c r="L13" s="1" t="str" cm="1">
        <f t="array" ref="L13">fn비고(D13,E13)</f>
        <v/>
      </c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/>
      <c r="K14" s="6">
        <f t="shared" si="0"/>
        <v>3.4999999999999996E-2</v>
      </c>
      <c r="L14" s="1" t="str" cm="1">
        <f t="array" ref="L14">fn비고(D14,E14)</f>
        <v>출석우수</v>
      </c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/>
      <c r="K15" s="6">
        <f t="shared" si="0"/>
        <v>3.5000000000000003E-2</v>
      </c>
      <c r="L15" s="1" t="str" cm="1">
        <f t="array" ref="L15">fn비고(D15,E15)</f>
        <v/>
      </c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/>
      <c r="K16" s="6">
        <f t="shared" si="0"/>
        <v>0.03</v>
      </c>
      <c r="L16" s="1" t="str" cm="1">
        <f t="array" ref="L16">fn비고(D16,E16)</f>
        <v/>
      </c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/>
      <c r="K17" s="6">
        <f t="shared" si="0"/>
        <v>3.4999999999999996E-2</v>
      </c>
      <c r="L17" s="1" t="str" cm="1">
        <f t="array" ref="L17">fn비고(D17,E17)</f>
        <v>출석우수</v>
      </c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/>
      <c r="K18" s="6">
        <f t="shared" si="0"/>
        <v>3.0000000000000002E-2</v>
      </c>
      <c r="L18" s="1" t="str" cm="1">
        <f t="array" ref="L18">fn비고(D18,E18)</f>
        <v>출석우수</v>
      </c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/>
      <c r="K19" s="6">
        <f t="shared" si="0"/>
        <v>0.04</v>
      </c>
      <c r="L19" s="1" t="str" cm="1">
        <f t="array" ref="L19">fn비고(D19,E19)</f>
        <v>출석우수</v>
      </c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/>
      <c r="K20" s="6">
        <f t="shared" si="0"/>
        <v>0.03</v>
      </c>
      <c r="L20" s="1" t="str" cm="1">
        <f t="array" ref="L20">fn비고(D20,E20)</f>
        <v/>
      </c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/>
      <c r="K21" s="6">
        <f t="shared" si="0"/>
        <v>3.5000000000000003E-2</v>
      </c>
      <c r="L21" s="1" t="str" cm="1">
        <f t="array" ref="L21">fn비고(D21,E21)</f>
        <v/>
      </c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/>
      <c r="K22" s="6">
        <f t="shared" si="0"/>
        <v>5.5E-2</v>
      </c>
      <c r="L22" s="1" t="str" cm="1">
        <f t="array" ref="L22">fn비고(D22,E22)</f>
        <v>출석우수</v>
      </c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/>
      <c r="K23" s="6">
        <f t="shared" si="0"/>
        <v>0.04</v>
      </c>
      <c r="L23" s="1" t="str" cm="1">
        <f t="array" ref="L23">fn비고(D23,E23)</f>
        <v>출석우수</v>
      </c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/>
      <c r="K24" s="6">
        <f t="shared" si="0"/>
        <v>5.5E-2</v>
      </c>
      <c r="L24" s="1" t="str" cm="1">
        <f t="array" ref="L24">fn비고(D24,E24)</f>
        <v>출석우수</v>
      </c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/>
      <c r="K25" s="6">
        <f t="shared" si="0"/>
        <v>0.05</v>
      </c>
      <c r="L25" s="1" t="str" cm="1">
        <f t="array" ref="L25">fn비고(D25,E25)</f>
        <v/>
      </c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/>
      <c r="K26" s="6">
        <f t="shared" si="0"/>
        <v>3.5000000000000003E-2</v>
      </c>
      <c r="L26" s="1" t="str" cm="1">
        <f t="array" ref="L26">fn비고(D26,E26)</f>
        <v/>
      </c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/>
      <c r="K27" s="6">
        <f t="shared" si="0"/>
        <v>0.03</v>
      </c>
      <c r="L27" s="1" t="str" cm="1">
        <f t="array" ref="L27">fn비고(D27,E27)</f>
        <v>재수강</v>
      </c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/>
      <c r="K28" s="6">
        <f t="shared" si="0"/>
        <v>0.04</v>
      </c>
      <c r="L28" s="1" t="str" cm="1">
        <f t="array" ref="L28">fn비고(D28,E28)</f>
        <v>출석우수</v>
      </c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/>
      <c r="K29" s="6">
        <f t="shared" si="0"/>
        <v>3.4999999999999996E-2</v>
      </c>
      <c r="L29" s="1" t="str" cm="1">
        <f t="array" ref="L29">fn비고(D29,E29)</f>
        <v>출석우수</v>
      </c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/>
      <c r="K30" s="6">
        <f t="shared" si="0"/>
        <v>0.03</v>
      </c>
      <c r="L30" s="1" t="str" cm="1">
        <f t="array" ref="L30">fn비고(D30,E30)</f>
        <v/>
      </c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/>
      <c r="K31" s="6">
        <f t="shared" si="0"/>
        <v>0.03</v>
      </c>
      <c r="L31" s="1" t="str" cm="1">
        <f t="array" ref="L31">fn비고(D31,E31)</f>
        <v/>
      </c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/>
      <c r="K32" s="6">
        <f t="shared" si="0"/>
        <v>3.4999999999999996E-2</v>
      </c>
      <c r="L32" s="1" t="str" cm="1">
        <f t="array" ref="L32">fn비고(D32,E32)</f>
        <v>출석우수</v>
      </c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 cm="1">
        <f t="array" ref="C36">COUNT(IF((FIND("-",$C$3:$C$32)=$B36)*(FIND("-",$C$3:$C$32=$C35)),1))</f>
        <v>0</v>
      </c>
      <c r="D36" s="1" cm="1">
        <f t="array" ref="D36">COUNT(IF((FIND("-",$C$3:$C$32)=$B36)*(FIND("-",$C$3:$C$32=$C35)),1))</f>
        <v>0</v>
      </c>
      <c r="E36" s="1" cm="1">
        <f t="array" ref="E36">COUNT(IF((FIND("-",$C$3:$C$32)=$B36)*(FIND("-",$C$3:$C$32=$C35)),1))</f>
        <v>0</v>
      </c>
      <c r="H36" s="4" t="s">
        <v>90</v>
      </c>
      <c r="I36" s="4" cm="1">
        <f t="array" ref="I36">MAX(($C$3:$C$32=$H36)*(F$3:F$32=$I35)*$F$3:$H$32)</f>
        <v>0</v>
      </c>
      <c r="J36" s="4"/>
      <c r="K36" s="4"/>
    </row>
    <row r="37" spans="2:11" x14ac:dyDescent="0.3">
      <c r="B37" s="5" t="s">
        <v>135</v>
      </c>
      <c r="C37" s="1" cm="1">
        <f t="array" ref="C37">COUNT(IF((FIND("-",$C$3:$C$32)=$B37)*(FIND("-",$C$3:$C$32=$C36)),1))</f>
        <v>0</v>
      </c>
      <c r="D37" s="1" cm="1">
        <f t="array" ref="D37">COUNT(IF((FIND("-",$C$3:$C$32)=$B37)*(FIND("-",$C$3:$C$32=$C36)),1))</f>
        <v>0</v>
      </c>
      <c r="E37" s="1" cm="1">
        <f t="array" ref="E37">COUNT(IF((FIND("-",$C$3:$C$32)=$B37)*(FIND("-",$C$3:$C$32=$C36)),1))</f>
        <v>0</v>
      </c>
      <c r="H37" s="4" t="s">
        <v>93</v>
      </c>
      <c r="I37" s="4"/>
      <c r="J37" s="4"/>
      <c r="K37" s="4"/>
    </row>
    <row r="38" spans="2:11" x14ac:dyDescent="0.3">
      <c r="B38" s="5" t="s">
        <v>136</v>
      </c>
      <c r="C38" s="1" cm="1">
        <f t="array" ref="C38">COUNT(IF((FIND("-",$C$3:$C$32)=$B38)*(FIND("-",$C$3:$C$32=$C37)),1))</f>
        <v>0</v>
      </c>
      <c r="D38" s="1" cm="1">
        <f t="array" ref="D38">COUNT(IF((FIND("-",$C$3:$C$32)=$B38)*(FIND("-",$C$3:$C$32=$C37)),1))</f>
        <v>0</v>
      </c>
      <c r="E38" s="1" cm="1">
        <f t="array" ref="E38">COUNT(IF((FIND("-",$C$3:$C$32)=$B38)*(FIND("-",$C$3:$C$32=$C37)),1))</f>
        <v>0</v>
      </c>
      <c r="H38" s="4" t="s">
        <v>88</v>
      </c>
      <c r="I38" s="4"/>
      <c r="J38" s="4"/>
      <c r="K38" s="4"/>
    </row>
    <row r="39" spans="2:11" x14ac:dyDescent="0.3">
      <c r="H39" s="4" t="s">
        <v>91</v>
      </c>
      <c r="I39" s="4"/>
      <c r="J39" s="4"/>
      <c r="K39" s="4"/>
    </row>
    <row r="40" spans="2:11" x14ac:dyDescent="0.3">
      <c r="B40" t="s">
        <v>137</v>
      </c>
      <c r="H40" s="4" t="s">
        <v>108</v>
      </c>
      <c r="I40" s="4"/>
      <c r="J40" s="4"/>
      <c r="K40" s="4"/>
    </row>
    <row r="41" spans="2:11" x14ac:dyDescent="0.3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defaultGridColor="0" colorId="55" workbookViewId="0">
      <selection activeCell="A5" sqref="A5"/>
    </sheetView>
  </sheetViews>
  <sheetFormatPr defaultRowHeight="16.5" x14ac:dyDescent="0.3"/>
  <cols>
    <col min="1" max="1" width="11.875" bestFit="1" customWidth="1"/>
    <col min="2" max="2" width="16" bestFit="1" customWidth="1"/>
    <col min="3" max="5" width="10.25" bestFit="1" customWidth="1"/>
    <col min="6" max="7" width="10" bestFit="1" customWidth="1"/>
    <col min="8" max="10" width="14.125" bestFit="1" customWidth="1"/>
    <col min="11" max="13" width="16.25" bestFit="1" customWidth="1"/>
    <col min="14" max="16" width="10" bestFit="1" customWidth="1"/>
    <col min="17" max="19" width="14.125" bestFit="1" customWidth="1"/>
    <col min="20" max="22" width="16.25" bestFit="1" customWidth="1"/>
    <col min="23" max="25" width="10" bestFit="1" customWidth="1"/>
    <col min="26" max="28" width="14.125" bestFit="1" customWidth="1"/>
    <col min="29" max="31" width="15.125" bestFit="1" customWidth="1"/>
  </cols>
  <sheetData>
    <row r="2" spans="1:5" x14ac:dyDescent="0.3">
      <c r="A2" s="22" t="s">
        <v>167</v>
      </c>
      <c r="B2" s="22" t="s">
        <v>1</v>
      </c>
      <c r="C2" t="s">
        <v>164</v>
      </c>
      <c r="D2" t="s">
        <v>165</v>
      </c>
      <c r="E2" t="s">
        <v>166</v>
      </c>
    </row>
    <row r="3" spans="1:5" x14ac:dyDescent="0.3">
      <c r="A3" t="s">
        <v>160</v>
      </c>
      <c r="C3" s="23">
        <v>75</v>
      </c>
      <c r="D3" s="23">
        <v>76.25</v>
      </c>
      <c r="E3" s="23">
        <v>81.25</v>
      </c>
    </row>
    <row r="4" spans="1:5" x14ac:dyDescent="0.3">
      <c r="A4" t="s">
        <v>161</v>
      </c>
      <c r="C4" s="23">
        <v>86.785714285714292</v>
      </c>
      <c r="D4" s="23">
        <v>82.5</v>
      </c>
      <c r="E4" s="23">
        <v>80.357142857142861</v>
      </c>
    </row>
    <row r="5" spans="1:5" x14ac:dyDescent="0.3">
      <c r="A5" t="s">
        <v>162</v>
      </c>
      <c r="C5" s="23">
        <v>71.666666666666671</v>
      </c>
      <c r="D5" s="23">
        <v>90.833333333333329</v>
      </c>
      <c r="E5" s="23">
        <v>76.666666666666671</v>
      </c>
    </row>
    <row r="6" spans="1:5" x14ac:dyDescent="0.3">
      <c r="B6" t="s">
        <v>14</v>
      </c>
      <c r="C6" s="23">
        <v>55</v>
      </c>
      <c r="D6" s="23">
        <v>100</v>
      </c>
      <c r="E6" s="23">
        <v>60</v>
      </c>
    </row>
    <row r="7" spans="1:5" x14ac:dyDescent="0.3">
      <c r="B7" t="s">
        <v>19</v>
      </c>
      <c r="C7" s="23">
        <v>65</v>
      </c>
      <c r="D7" s="23">
        <v>77.5</v>
      </c>
      <c r="E7" s="23">
        <v>75</v>
      </c>
    </row>
    <row r="8" spans="1:5" x14ac:dyDescent="0.3">
      <c r="B8" t="s">
        <v>32</v>
      </c>
      <c r="C8" s="23">
        <v>77.5</v>
      </c>
      <c r="D8" s="23">
        <v>95</v>
      </c>
      <c r="E8" s="23">
        <v>75</v>
      </c>
    </row>
    <row r="9" spans="1:5" x14ac:dyDescent="0.3">
      <c r="B9" t="s">
        <v>37</v>
      </c>
      <c r="C9" s="23">
        <v>90</v>
      </c>
      <c r="D9" s="23">
        <v>100</v>
      </c>
      <c r="E9" s="23">
        <v>100</v>
      </c>
    </row>
    <row r="10" spans="1:5" x14ac:dyDescent="0.3">
      <c r="A10" t="s">
        <v>163</v>
      </c>
      <c r="C10" s="23">
        <v>79.166666666666671</v>
      </c>
      <c r="D10" s="23">
        <v>75</v>
      </c>
      <c r="E10" s="23">
        <v>78.333333333333329</v>
      </c>
    </row>
    <row r="11" spans="1:5" x14ac:dyDescent="0.3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defaultGridColor="0" colorId="55" workbookViewId="0">
      <selection activeCell="J26" sqref="J26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leftLabels="1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defaultGridColor="0" colorId="55" workbookViewId="0">
      <selection activeCell="M5" sqref="M5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200025</xdr:colOff>
                    <xdr:row>4</xdr:row>
                    <xdr:rowOff>0</xdr:rowOff>
                  </from>
                  <to>
                    <xdr:col>10</xdr:col>
                    <xdr:colOff>847725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defaultGridColor="0" colorId="55" workbookViewId="0">
      <selection activeCell="K10" sqref="K10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0" t="s">
        <v>152</v>
      </c>
      <c r="C1" s="20"/>
      <c r="D1" s="20"/>
      <c r="E1" s="20"/>
      <c r="F1" s="20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defaultGridColor="0" colorId="22" workbookViewId="0">
      <selection activeCell="B6" sqref="B6:H18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이진주</cp:lastModifiedBy>
  <cp:lastPrinted>2025-02-19T14:04:37Z</cp:lastPrinted>
  <dcterms:created xsi:type="dcterms:W3CDTF">2023-05-12T10:51:28Z</dcterms:created>
  <dcterms:modified xsi:type="dcterms:W3CDTF">2025-02-19T14:41:39Z</dcterms:modified>
</cp:coreProperties>
</file>