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f7999bdb4c9bcf/바탕 화면/기출/09회/"/>
    </mc:Choice>
  </mc:AlternateContent>
  <xr:revisionPtr revIDLastSave="70" documentId="13_ncr:1_{B3F45154-3F3F-4D0E-B1C5-28CDF4BD0765}" xr6:coauthVersionLast="47" xr6:coauthVersionMax="47" xr10:uidLastSave="{86558B82-61F2-4298-B0E1-810DC6D6E463}"/>
  <bookViews>
    <workbookView xWindow="-108" yWindow="-108" windowWidth="23256" windowHeight="12456" firstSheet="2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nm._FilterDatabase" localSheetId="4" hidden="1">'분석작업-2'!$F$2:$H$7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" l="1" a="1"/>
  <c r="D36" i="3" s="1"/>
  <c r="E36" i="3" a="1"/>
  <c r="E36" i="3"/>
  <c r="D37" i="3" a="1"/>
  <c r="D37" i="3" s="1"/>
  <c r="E37" i="3" a="1"/>
  <c r="E37" i="3"/>
  <c r="D38" i="3" a="1"/>
  <c r="D38" i="3" s="1"/>
  <c r="E38" i="3" a="1"/>
  <c r="E38" i="3" s="1"/>
  <c r="C37" i="3" a="1"/>
  <c r="C37" i="3" s="1"/>
  <c r="C38" i="3" a="1"/>
  <c r="C38" i="3" s="1"/>
  <c r="C36" i="3" a="1"/>
  <c r="C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B35" i="1"/>
  <c r="F4" i="7"/>
  <c r="F5" i="7"/>
  <c r="F6" i="7"/>
  <c r="F7" i="7"/>
  <c r="F8" i="7"/>
  <c r="L4" i="3" a="1"/>
  <c r="L8" i="3" a="1"/>
  <c r="L12" i="3" a="1"/>
  <c r="L16" i="3" a="1"/>
  <c r="L20" i="3" a="1"/>
  <c r="L24" i="3" a="1"/>
  <c r="L28" i="3" a="1"/>
  <c r="L32" i="3" a="1"/>
  <c r="L10" i="3" a="1"/>
  <c r="L18" i="3" a="1"/>
  <c r="L26" i="3" a="1"/>
  <c r="L5" i="3" a="1"/>
  <c r="L9" i="3" a="1"/>
  <c r="L13" i="3" a="1"/>
  <c r="L17" i="3" a="1"/>
  <c r="L21" i="3" a="1"/>
  <c r="L25" i="3" a="1"/>
  <c r="L29" i="3" a="1"/>
  <c r="L6" i="3" a="1"/>
  <c r="L14" i="3" a="1"/>
  <c r="L22" i="3" a="1"/>
  <c r="L30" i="3" a="1"/>
  <c r="L7" i="3" a="1"/>
  <c r="L11" i="3" a="1"/>
  <c r="L15" i="3" a="1"/>
  <c r="L19" i="3" a="1"/>
  <c r="L23" i="3" a="1"/>
  <c r="L27" i="3" a="1"/>
  <c r="L31" i="3" a="1"/>
  <c r="L3" i="3" a="1"/>
  <c r="L31" i="3" l="1"/>
  <c r="L27" i="3"/>
  <c r="L23" i="3"/>
  <c r="L19" i="3"/>
  <c r="L15" i="3"/>
  <c r="L11" i="3"/>
  <c r="L7" i="3"/>
  <c r="L30" i="3"/>
  <c r="L22" i="3"/>
  <c r="L14" i="3"/>
  <c r="L6" i="3"/>
  <c r="L29" i="3"/>
  <c r="L25" i="3"/>
  <c r="L21" i="3"/>
  <c r="L17" i="3"/>
  <c r="L13" i="3"/>
  <c r="L9" i="3"/>
  <c r="L5" i="3"/>
  <c r="L26" i="3"/>
  <c r="L18" i="3"/>
  <c r="L10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234969-E230-44A6-8339-47D257889FBB}" name="MS Access Database_Query" type="1" refreshedVersion="8" background="1">
    <dbPr connection="DSN=MS Access Database;DBQ=C:\Users\phk00\OneDrive\바탕 화면\기출\09회\수강과목성적.accdb;DefaultDir=C:\Users\phk00\OneDrive\바탕 화면\기출\09회;DriverId=25;FIL=MS Access;MaxBufferSize=2048;PageTimeout=5;" command="SELECT 성적현황.회원코드, 성적현황.가입일, 성적현황.성명, 성적현황.수강과목, 성적현황.출석일수, 성적현황.결석일수, 성적현황.`1차`, 성적현황.`2차`, 성적현황.`3차`, 성적현황.총점_x000d__x000a_FROM `C:\Users\phk00\OneDrive\바탕 화면\기출\09회\수강과목성적.accdb`.성적현황 성적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<sst xmlns="http://schemas.openxmlformats.org/spreadsheetml/2006/main" count="592" uniqueCount="168">
  <si>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</si>
  <si>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</si>
  <si>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</si>
  <si>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</si>
  <si>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</si>
  <si>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</si>
  <si>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</si>
  <si>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</si>
  <si>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</si>
  <si>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</si>
  <si>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</si>
  <si>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</si>
  <si>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</si>
  <si>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</si>
  <si>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</si>
  <si>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</si>
  <si>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</si>
  <si>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</si>
  <si>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</si>
  <si>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</si>
  <si>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</si>
  <si>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</si>
  <si>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</si>
  <si>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</si>
  <si>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</si>
  <si>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</si>
  <si>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</si>
  <si>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</si>
  <si>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</si>
  <si>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</si>
  <si>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</si>
  <si>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</si>
  <si>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</si>
  <si>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</si>
  <si>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</si>
  <si>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</si>
  <si>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</si>
  <si>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</si>
  <si>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</si>
  <si>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</si>
  <si>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</si>
  <si>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</si>
  <si>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</si>
  <si>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</si>
  <si>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</si>
  <si>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</si>
  <si>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</si>
  <si>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</si>
  <si>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</si>
  <si>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</si>
  <si>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</si>
  <si>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</si>
  <si>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</si>
  <si>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</si>
  <si>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</si>
  <si>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</si>
  <si>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</si>
  <si>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</si>
  <si>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</si>
  <si>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</si>
  <si>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</si>
  <si>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</si>
  <si>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</si>
  <si>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</si>
  <si>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</si>
  <si>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</si>
  <si>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</si>
  <si>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</si>
  <si>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</si>
  <si>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</si>
  <si>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</si>
  <si>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</si>
  <si>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</si>
  <si>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</si>
  <si>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</si>
  <si>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</si>
  <si>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</si>
  <si>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</si>
  <si>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</si>
  <si>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</si>
  <si>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</si>
  <si>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</si>
  <si>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</si>
  <si>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</si>
  <si>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</si>
  <si>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</si>
  <si>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</si>
  <si>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</si>
  <si>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</si>
  <si>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</si>
  <si>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</si>
  <si>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</si>
  <si>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</si>
  <si>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</si>
  <si>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</si>
  <si>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</si>
  <si>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</si>
  <si>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</si>
  <si>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</si>
  <si>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</si>
  <si>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</si>
  <si>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</si>
  <si>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</si>
  <si>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</si>
  <si>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</si>
  <si>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</si>
  <si>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</si>
  <si>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</si>
  <si>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</si>
  <si>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</si>
  <si>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</si>
  <si>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</si>
  <si>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</si>
  <si>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</si>
  <si>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</si>
  <si>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</si>
  <si>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</si>
  <si>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</si>
  <si>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</si>
  <si>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</si>
  <si>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</si>
  <si>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</si>
  <si>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</si>
  <si>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</si>
  <si>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</si>
  <si>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</si>
  <si>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</si>
  <si>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</si>
  <si>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</si>
  <si>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</si>
  <si>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</si>
  <si>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</si>
  <si>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</si>
  <si>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</si>
  <si>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</si>
  <si>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</si>
  <si>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</si>
  <si>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</si>
  <si>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</si>
  <si>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</si>
  <si>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</si>
  <si>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</si>
  <si>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</si>
  <si>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</si>
  <si>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</si>
  <si>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</si>
  <si>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</si>
  <si>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</si>
  <si>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</si>
  <si>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</si>
  <si>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</si>
  <si>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</si>
  <si>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</si>
  <si>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</si>
  <si>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</si>
  <si>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</si>
  <si>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</si>
  <si>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</si>
  <si>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조건제목</t>
    <phoneticPr fontId="2" type="noConversion"/>
  </si>
  <si>
    <t>총합계</t>
  </si>
  <si>
    <t>평균 : 1차</t>
  </si>
  <si>
    <t>평균 : 2차</t>
  </si>
  <si>
    <t>평균 : 3차</t>
  </si>
  <si>
    <t>1사분기</t>
  </si>
  <si>
    <t>2사분기</t>
  </si>
  <si>
    <t>3사분기</t>
  </si>
  <si>
    <t>4사분기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</si>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</sst>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[Red][&gt;=280]&quot;★&quot;0;[Blue][&gt;=260]&quot;☆&quot;0;0"/>
    <numFmt numFmtId="180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9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25-431E-A77D-7ADC9E547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/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hk00" refreshedDate="45564.641661689813" backgroundQuery="1" createdVersion="8" refreshedVersion="8" minRefreshableVersion="3" recordCount="30" xr:uid="{88E69B15-902E-4A7A-8757-58D993AB91DC}">
  <cacheSource type="external" connectionId="1"/>
  <cacheFields count="11">
    <cacheField name="회원코드" numFmtId="0" sqlType="-9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 sqlType="11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0"/>
    </cacheField>
    <cacheField name="성명" numFmtId="0" sqlType="-9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 sqlType="-9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 sqlType="4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 sqlType="4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 sqlType="4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 sqlType="4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 sqlType="4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 sqlType="4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611F43-D99E-4C79-9DED-97BBFBE216B5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E11" firstHeaderRow="0" firstDataRow="1" firstDataCol="2"/>
  <pivotFields count="11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name="분기" axis="axisRow" compact="0" showAll="0">
      <items count="7">
        <item x="0"/>
        <item sd="0" x="1"/>
        <item sd="0" x="2"/>
        <item x="3"/>
        <item sd="0" x="4"/>
        <item x="5"/>
        <item t="default"/>
      </items>
    </pivotField>
  </pivotFields>
  <rowFields count="2">
    <field x="10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0" baseItem="4" numFmtId="180"/>
    <dataField name="평균 : 2차" fld="7" subtotal="average" baseField="10" baseItem="4" numFmtId="180"/>
    <dataField name="평균 : 3차" fld="8" subtotal="average" baseField="10" baseItem="4" numFmtId="180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topLeftCell="A25" zoomScaleNormal="100" workbookViewId="0">
      <selection activeCell="L3" sqref="L3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1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">
      <c r="B34" s="21" t="s">
        <v>158</v>
      </c>
    </row>
    <row r="35" spans="2:11" x14ac:dyDescent="0.4">
      <c r="B35" t="b">
        <f>AND(COUNTA($H3,$I3,$J3)=3,$K3&gt;=280)</f>
        <v>0</v>
      </c>
    </row>
    <row r="37" spans="2:11" x14ac:dyDescent="0.4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4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4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 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topLeftCell="A30" zoomScaleNormal="100" workbookViewId="0">
      <selection activeCell="B36" sqref="B36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Footer>&amp;C&amp;P쪽</oddFooter>
  </headerFooter>
  <rowBreaks count="2" manualBreakCount="2">
    <brk id="15" max="16383" man="1"/>
    <brk id="35" max="1638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abSelected="1" workbookViewId="0">
      <selection activeCell="I36" sqref="I36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IF(AND($D3&gt;=18,COUNTIF($F3:$H3,"&gt;=60")=3), "Pass", "-")</f>
        <v>Pass</v>
      </c>
      <c r="K3" s="6">
        <f>IF($E3=0, VLOOKUP(AVERAGE($F3,$G3,$H3),$B$42:$D$46,3,TRUE)+0.5%,VLOOKUP(AVERAGE($F3,$G3,$H3),$B$42:$D$46,3,TRUE))</f>
        <v>3.5000000000000003E-2</v>
      </c>
      <c r="L3" s="1" t="str" cm="1">
        <f t="array" ref="L3">fn비고($D3,$E3)</f>
        <v/>
      </c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IF(AND($D4&gt;=18,COUNTIF($F4:$H4,"&gt;=60")=3), "Pass", "-")</f>
        <v>Pass</v>
      </c>
      <c r="K4" s="6">
        <f t="shared" ref="K4:K32" si="1">IF($E4=0, VLOOKUP(AVERAGE($F4,$G4,$H4),$B$42:$D$46,3,TRUE)+0.5%,VLOOKUP(AVERAGE($F4,$G4,$H4),$B$42:$D$46,3,TRUE))</f>
        <v>0.04</v>
      </c>
      <c r="L4" s="1" t="str" cm="1">
        <f t="array" ref="L4">fn비고($D4,$E4)</f>
        <v>출석우수</v>
      </c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 t="str" cm="1">
        <f t="array" ref="L5">fn비고($D5,$E5)</f>
        <v>출석우수</v>
      </c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 t="str" cm="1">
        <f t="array" ref="L6">fn비고($D6,$E6)</f>
        <v>재수강</v>
      </c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 t="str" cm="1">
        <f t="array" ref="L7">fn비고($D7,$E7)</f>
        <v/>
      </c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 t="str" cm="1">
        <f t="array" ref="L8">fn비고($D8,$E8)</f>
        <v>출석우수</v>
      </c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 t="str" cm="1">
        <f t="array" ref="L9">fn비고($D9,$E9)</f>
        <v/>
      </c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 t="str" cm="1">
        <f t="array" ref="L10">fn비고($D10,$E10)</f>
        <v/>
      </c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 t="str" cm="1">
        <f t="array" ref="L11">fn비고($D11,$E11)</f>
        <v/>
      </c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 t="str" cm="1">
        <f t="array" ref="L12">fn비고($D12,$E12)</f>
        <v/>
      </c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 t="str" cm="1">
        <f t="array" ref="L13">fn비고($D13,$E13)</f>
        <v/>
      </c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 t="str" cm="1">
        <f t="array" ref="L14">fn비고($D14,$E14)</f>
        <v>출석우수</v>
      </c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 t="str" cm="1">
        <f t="array" ref="L15">fn비고($D15,$E15)</f>
        <v/>
      </c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 t="str" cm="1">
        <f t="array" ref="L16">fn비고($D16,$E16)</f>
        <v/>
      </c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 t="str" cm="1">
        <f t="array" ref="L17">fn비고($D17,$E17)</f>
        <v>출석우수</v>
      </c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 t="str" cm="1">
        <f t="array" ref="L18">fn비고($D18,$E18)</f>
        <v>출석우수</v>
      </c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 t="str" cm="1">
        <f t="array" ref="L19">fn비고($D19,$E19)</f>
        <v>출석우수</v>
      </c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 t="str" cm="1">
        <f t="array" ref="L20">fn비고($D20,$E20)</f>
        <v/>
      </c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 t="str" cm="1">
        <f t="array" ref="L21">fn비고($D21,$E21)</f>
        <v>재수강</v>
      </c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 t="str" cm="1">
        <f t="array" ref="L22">fn비고($D22,$E22)</f>
        <v>출석우수</v>
      </c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 t="str" cm="1">
        <f t="array" ref="L23">fn비고($D23,$E23)</f>
        <v>출석우수</v>
      </c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 t="str" cm="1">
        <f t="array" ref="L24">fn비고($D24,$E24)</f>
        <v>출석우수</v>
      </c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 t="str" cm="1">
        <f t="array" ref="L25">fn비고($D25,$E25)</f>
        <v/>
      </c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 t="str" cm="1">
        <f t="array" ref="L26">fn비고($D26,$E26)</f>
        <v/>
      </c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 t="str" cm="1">
        <f t="array" ref="L27">fn비고($D27,$E27)</f>
        <v/>
      </c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 t="str" cm="1">
        <f t="array" ref="L28">fn비고($D28,$E28)</f>
        <v>출석우수</v>
      </c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 t="str" cm="1">
        <f t="array" ref="L29">fn비고($D29,$E29)</f>
        <v>출석우수</v>
      </c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 t="str" cm="1">
        <f t="array" ref="L30">fn비고($D30,$E30)</f>
        <v/>
      </c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 t="str" cm="1">
        <f t="array" ref="L31">fn비고($D31,$E31)</f>
        <v/>
      </c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 t="str" cm="1">
        <f t="array" ref="L32">fn비고($D32,$E32)</f>
        <v>출석우수</v>
      </c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>
        <f t="array" ref="C36">COUNT(IF(  (FIND($B36,$C$3:$C$32)) * (FIND(C$35,$C$3:$C$32)), 1))</f>
        <v>2</v>
      </c>
      <c r="D36" s="1">
        <f t="array" ref="D36">COUNT(IF(  (FIND($B36,$C$3:$C$32)) * (FIND(D$35,$C$3:$C$32)), 1))</f>
        <v>5</v>
      </c>
      <c r="E36" s="1">
        <f t="array" ref="E36">COUNT(IF(  (FIND($B36,$C$3:$C$32)) * (FIND(E$35,$C$3:$C$32)), 1))</f>
        <v>5</v>
      </c>
      <c r="H36" s="4" t="s">
        <v>90</v>
      </c>
      <c r="I36" s="4"/>
      <c r="J36" s="4"/>
      <c r="K36" s="4"/>
    </row>
    <row r="37" spans="2:11" x14ac:dyDescent="0.4">
      <c r="B37" s="5" t="s">
        <v>135</v>
      </c>
      <c r="C37" s="1">
        <f t="array" ref="C37">COUNT(IF(  (FIND($B37,$C$3:$C$32)) * (FIND(C$35,$C$3:$C$32)), 1))</f>
        <v>3</v>
      </c>
      <c r="D37" s="1">
        <f t="array" ref="D37">COUNT(IF(  (FIND($B37,$C$3:$C$32)) * (FIND(D$35,$C$3:$C$32)), 1))</f>
        <v>2</v>
      </c>
      <c r="E37" s="1">
        <f t="array" ref="E37">COUNT(IF(  (FIND($B37,$C$3:$C$32)) * (FIND(E$35,$C$3:$C$32)), 1))</f>
        <v>2</v>
      </c>
      <c r="H37" s="4" t="s">
        <v>93</v>
      </c>
      <c r="I37" s="4"/>
      <c r="J37" s="4"/>
      <c r="K37" s="4"/>
    </row>
    <row r="38" spans="2:11" x14ac:dyDescent="0.4">
      <c r="B38" s="5" t="s">
        <v>136</v>
      </c>
      <c r="C38" s="1">
        <f t="array" ref="C38">COUNT(IF(  (FIND($B38,$C$3:$C$32)) * (FIND(C$35,$C$3:$C$32)), 1))</f>
        <v>6</v>
      </c>
      <c r="D38" s="1">
        <f t="array" ref="D38">COUNT(IF(  (FIND($B38,$C$3:$C$32)) * (FIND(D$35,$C$3:$C$32)), 1))</f>
        <v>3</v>
      </c>
      <c r="E38" s="1">
        <f t="array" ref="E38">COUNT(IF(  (FIND($B38,$C$3:$C$32)) * (FIND(E$35,$C$3:$C$32)), 1))</f>
        <v>2</v>
      </c>
      <c r="H38" s="4" t="s">
        <v>88</v>
      </c>
      <c r="I38" s="4"/>
      <c r="J38" s="4"/>
      <c r="K38" s="4"/>
    </row>
    <row r="39" spans="2:11" x14ac:dyDescent="0.4">
      <c r="H39" s="4" t="s">
        <v>91</v>
      </c>
      <c r="I39" s="4"/>
      <c r="J39" s="4"/>
      <c r="K39" s="4"/>
    </row>
    <row r="40" spans="2:11" x14ac:dyDescent="0.4">
      <c r="B40" t="s">
        <v>137</v>
      </c>
      <c r="H40" s="4" t="s">
        <v>108</v>
      </c>
      <c r="I40" s="4"/>
      <c r="J40" s="4"/>
      <c r="K40" s="4"/>
    </row>
    <row r="41" spans="2:11" x14ac:dyDescent="0.4">
      <c r="B41" s="18" t="s">
        <v>138</v>
      </c>
      <c r="C41" s="19"/>
      <c r="D41" s="7" t="s">
        <v>126</v>
      </c>
      <c r="H41" s="4" t="s">
        <v>95</v>
      </c>
      <c r="I41" s="4"/>
      <c r="J41" s="4"/>
      <c r="K41" s="4"/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A2" sqref="A2"/>
    </sheetView>
  </sheetViews>
  <sheetFormatPr defaultRowHeight="17.399999999999999" x14ac:dyDescent="0.4"/>
  <cols>
    <col min="1" max="1" width="11.19921875" bestFit="1" customWidth="1"/>
    <col min="2" max="2" width="15.09765625" bestFit="1" customWidth="1"/>
    <col min="3" max="5" width="9.5" bestFit="1" customWidth="1"/>
    <col min="6" max="8" width="12.59765625" bestFit="1" customWidth="1"/>
  </cols>
  <sheetData>
    <row r="2" spans="1:5" x14ac:dyDescent="0.4">
      <c r="A2" s="23" t="s">
        <v>167</v>
      </c>
      <c r="B2" s="23" t="s">
        <v>1</v>
      </c>
      <c r="C2" t="s">
        <v>160</v>
      </c>
      <c r="D2" t="s">
        <v>161</v>
      </c>
      <c r="E2" t="s">
        <v>162</v>
      </c>
    </row>
    <row r="3" spans="1:5" x14ac:dyDescent="0.4">
      <c r="A3" t="s">
        <v>163</v>
      </c>
      <c r="C3" s="24">
        <v>75</v>
      </c>
      <c r="D3" s="24">
        <v>76.25</v>
      </c>
      <c r="E3" s="24">
        <v>81.25</v>
      </c>
    </row>
    <row r="4" spans="1:5" x14ac:dyDescent="0.4">
      <c r="A4" t="s">
        <v>164</v>
      </c>
      <c r="C4" s="24">
        <v>86.785714285714292</v>
      </c>
      <c r="D4" s="24">
        <v>82.5</v>
      </c>
      <c r="E4" s="24">
        <v>80.357142857142861</v>
      </c>
    </row>
    <row r="5" spans="1:5" x14ac:dyDescent="0.4">
      <c r="A5" t="s">
        <v>165</v>
      </c>
      <c r="C5" s="24">
        <v>71.666666666666671</v>
      </c>
      <c r="D5" s="24">
        <v>90.833333333333329</v>
      </c>
      <c r="E5" s="24">
        <v>76.666666666666671</v>
      </c>
    </row>
    <row r="6" spans="1:5" x14ac:dyDescent="0.4">
      <c r="B6" t="s">
        <v>14</v>
      </c>
      <c r="C6" s="24">
        <v>55</v>
      </c>
      <c r="D6" s="24">
        <v>100</v>
      </c>
      <c r="E6" s="24">
        <v>60</v>
      </c>
    </row>
    <row r="7" spans="1:5" x14ac:dyDescent="0.4">
      <c r="B7" t="s">
        <v>19</v>
      </c>
      <c r="C7" s="24">
        <v>65</v>
      </c>
      <c r="D7" s="24">
        <v>77.5</v>
      </c>
      <c r="E7" s="24">
        <v>75</v>
      </c>
    </row>
    <row r="8" spans="1:5" x14ac:dyDescent="0.4">
      <c r="B8" t="s">
        <v>32</v>
      </c>
      <c r="C8" s="24">
        <v>77.5</v>
      </c>
      <c r="D8" s="24">
        <v>95</v>
      </c>
      <c r="E8" s="24">
        <v>75</v>
      </c>
    </row>
    <row r="9" spans="1:5" x14ac:dyDescent="0.4">
      <c r="B9" t="s">
        <v>37</v>
      </c>
      <c r="C9" s="24">
        <v>90</v>
      </c>
      <c r="D9" s="24">
        <v>100</v>
      </c>
      <c r="E9" s="24">
        <v>100</v>
      </c>
    </row>
    <row r="10" spans="1:5" x14ac:dyDescent="0.4">
      <c r="A10" t="s">
        <v>166</v>
      </c>
      <c r="C10" s="24">
        <v>79.166666666666671</v>
      </c>
      <c r="D10" s="24">
        <v>75</v>
      </c>
      <c r="E10" s="24">
        <v>78.333333333333329</v>
      </c>
    </row>
    <row r="11" spans="1:5" x14ac:dyDescent="0.4">
      <c r="A11" t="s">
        <v>159</v>
      </c>
      <c r="C11" s="24">
        <v>80.666666666666671</v>
      </c>
      <c r="D11" s="24">
        <v>81.833333333333329</v>
      </c>
      <c r="E11" s="24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topLeftCell="A7" workbookViewId="0">
      <selection activeCell="L11" sqref="L11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148</v>
      </c>
      <c r="C19" s="14">
        <v>1850</v>
      </c>
      <c r="D19" s="14">
        <v>1781.75</v>
      </c>
    </row>
    <row r="20" spans="2:4" x14ac:dyDescent="0.4">
      <c r="B20" s="1" t="s">
        <v>146</v>
      </c>
      <c r="C20" s="14">
        <v>1375</v>
      </c>
      <c r="D20" s="14">
        <v>1313.5</v>
      </c>
    </row>
    <row r="21" spans="2:4" x14ac:dyDescent="0.4">
      <c r="B21" s="1" t="s">
        <v>147</v>
      </c>
      <c r="C21" s="14">
        <v>1212.5</v>
      </c>
      <c r="D21" s="14">
        <v>1231</v>
      </c>
    </row>
    <row r="22" spans="2:4" x14ac:dyDescent="0.4">
      <c r="B22" s="1" t="s">
        <v>145</v>
      </c>
      <c r="C22" s="14">
        <v>1162.5</v>
      </c>
      <c r="D22" s="14">
        <v>1141.5</v>
      </c>
    </row>
    <row r="23" spans="2:4" x14ac:dyDescent="0.4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leftLabels="1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I3" sqref="I3:I32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2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2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2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2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2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2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2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2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2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2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2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2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2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2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2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2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2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2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2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2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2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2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2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2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2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2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2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2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2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2">
        <v>215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topLeftCell="A3" workbookViewId="0">
      <selection activeCell="J16" sqref="J16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0" t="s">
        <v>152</v>
      </c>
      <c r="C1" s="20"/>
      <c r="D1" s="20"/>
      <c r="E1" s="20"/>
      <c r="F1" s="20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E5" sqref="E5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phk0022@naver.com</cp:lastModifiedBy>
  <cp:lastPrinted>2024-09-29T06:11:50Z</cp:lastPrinted>
  <dcterms:created xsi:type="dcterms:W3CDTF">2023-05-12T10:51:28Z</dcterms:created>
  <dcterms:modified xsi:type="dcterms:W3CDTF">2024-09-29T06:45:39Z</dcterms:modified>
</cp:coreProperties>
</file>