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 hidePivotFieldList="1"/>
  <mc:AlternateContent xmlns:mc="http://schemas.openxmlformats.org/markup-compatibility/2006">
    <mc:Choice Requires="x15">
      <x15ac:absPath xmlns:x15ac="http://schemas.microsoft.com/office/spreadsheetml/2010/11/ac" url="C:\Users\YUHAN\Desktop\액셀 채점\"/>
    </mc:Choice>
  </mc:AlternateContent>
  <bookViews>
    <workbookView xWindow="0" yWindow="0" windowWidth="28800" windowHeight="12135" activeTab="1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functionGroups builtInGroupCount="18"/>
  <definedNames>
    <definedName name="_xlnm._FilterDatabase" localSheetId="0" hidden="1">'기본작업-1'!$B$2:$K$32</definedName>
    <definedName name="_xlnm.Criteria" localSheetId="0">'기본작업-1'!$B$34:$B$35</definedName>
    <definedName name="_xlnm.Extract" localSheetId="0">'기본작업-1'!$B$37:$K$37</definedName>
    <definedName name="_xlnm.Print_Area" localSheetId="1">'기본작업-2'!$B$2:$K$50</definedName>
    <definedName name="_xlnm.Print_Titles" localSheetId="1">'기본작업-2'!$2:$2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" i="3"/>
  <c r="B35" i="1"/>
  <c r="F4" i="7" l="1"/>
  <c r="F5" i="7"/>
  <c r="F6" i="7"/>
  <c r="F7" i="7"/>
  <c r="F8" i="7"/>
</calcChain>
</file>

<file path=xl/connections.xml><?xml version="1.0" encoding="utf-8"?>
<connections xmlns="http://schemas.openxmlformats.org/spreadsheetml/2006/main">
  <connection id="1" name="MS Access Database_Query" type="1" refreshedVersion="6">
    <dbPr connection="DSN=MS Access Database;DBQ=C:\Users\YUHAN\Desktop\기출\09회\수강과목성적.accdb;DefaultDir=C:\Users\YUHAN\Desktop\기출\09회;DriverId=25;FIL=MS Access;MaxBufferSize=2048;PageTimeout=5;" command="SELECT 성적현황.수강과목, 성적현황.`1차`, 성적현황.`2차`, 성적현황.`3차`, 성적현황.총점, 성적현황.가입일_x000d__x000a_FROM `C:\Users\YUHAN\Desktop\기출\09회\수강과목성적.accdb`.성적현황 성적현황"/>
  </connection>
</connections>
</file>

<file path=xl/sharedStrings.xml><?xml version="1.0" encoding="utf-8"?>
<sst xmlns="http://schemas.openxmlformats.org/spreadsheetml/2006/main" count="592" uniqueCount="168">
  <si>
    <t>성명</t>
  </si>
  <si>
    <t>수강과목</t>
  </si>
  <si>
    <t>출석일수</t>
  </si>
  <si>
    <t>결석일수</t>
  </si>
  <si>
    <t>1차</t>
  </si>
  <si>
    <t>2차</t>
  </si>
  <si>
    <t>3차</t>
  </si>
  <si>
    <t>총점</t>
  </si>
  <si>
    <t>43K3</t>
  </si>
  <si>
    <t>강경수</t>
  </si>
  <si>
    <t>데이터분석-중급</t>
  </si>
  <si>
    <t>O</t>
  </si>
  <si>
    <t>73F8</t>
  </si>
  <si>
    <t>김홍성</t>
  </si>
  <si>
    <t>데이터분석-고급</t>
  </si>
  <si>
    <t>51F2</t>
  </si>
  <si>
    <t>이영덕</t>
  </si>
  <si>
    <t>27F3</t>
  </si>
  <si>
    <t>최재형</t>
  </si>
  <si>
    <t>데이터분석-초급</t>
  </si>
  <si>
    <t>41L9</t>
  </si>
  <si>
    <t>우나경</t>
  </si>
  <si>
    <t>코딩-중급</t>
  </si>
  <si>
    <t>10K8</t>
  </si>
  <si>
    <t>장길산</t>
  </si>
  <si>
    <t>클라우드-중급</t>
  </si>
  <si>
    <t>93L8</t>
  </si>
  <si>
    <t>최지원</t>
  </si>
  <si>
    <t>53L8</t>
  </si>
  <si>
    <t>이태백</t>
  </si>
  <si>
    <t>97K8</t>
  </si>
  <si>
    <t>참사랑</t>
  </si>
  <si>
    <t>코딩-고급</t>
  </si>
  <si>
    <t>55K1</t>
  </si>
  <si>
    <t>양경숙</t>
  </si>
  <si>
    <t>55K6</t>
  </si>
  <si>
    <t>조진홍</t>
  </si>
  <si>
    <t>클라우드-초급</t>
  </si>
  <si>
    <t>32L8</t>
  </si>
  <si>
    <t>지옥민</t>
  </si>
  <si>
    <t>46F6</t>
  </si>
  <si>
    <t>강진희</t>
  </si>
  <si>
    <t>28K5</t>
  </si>
  <si>
    <t>김창무</t>
  </si>
  <si>
    <t>68L7</t>
  </si>
  <si>
    <t>김종남</t>
  </si>
  <si>
    <t>11F5</t>
  </si>
  <si>
    <t>편영표</t>
  </si>
  <si>
    <t>클라우드-고급</t>
  </si>
  <si>
    <t>54K8</t>
  </si>
  <si>
    <t>유경수</t>
  </si>
  <si>
    <t>53K3</t>
  </si>
  <si>
    <t>김소소</t>
  </si>
  <si>
    <t>36L1</t>
  </si>
  <si>
    <t>김성수</t>
  </si>
  <si>
    <t>코딩-초급</t>
  </si>
  <si>
    <t>13F3</t>
  </si>
  <si>
    <t>양진민</t>
  </si>
  <si>
    <t>14F6</t>
  </si>
  <si>
    <t>장하다</t>
  </si>
  <si>
    <t>95L3</t>
  </si>
  <si>
    <t>차태현</t>
  </si>
  <si>
    <t>80L1</t>
  </si>
  <si>
    <t>소미선</t>
  </si>
  <si>
    <t>18F6</t>
  </si>
  <si>
    <t>김영수</t>
  </si>
  <si>
    <t>81K8</t>
  </si>
  <si>
    <t>권태산</t>
  </si>
  <si>
    <t>39L7</t>
  </si>
  <si>
    <t>임지영</t>
  </si>
  <si>
    <t>65F1</t>
  </si>
  <si>
    <t>김미연</t>
  </si>
  <si>
    <t>55F7</t>
  </si>
  <si>
    <t>김정근</t>
  </si>
  <si>
    <t>31L9</t>
  </si>
  <si>
    <t>곽수지</t>
  </si>
  <si>
    <t>58F1</t>
  </si>
  <si>
    <t>임세일</t>
  </si>
  <si>
    <t>회원코드</t>
    <phoneticPr fontId="2" type="noConversion"/>
  </si>
  <si>
    <t>가입일</t>
    <phoneticPr fontId="2" type="noConversion"/>
  </si>
  <si>
    <t>성명</t>
    <phoneticPr fontId="2" type="noConversion"/>
  </si>
  <si>
    <t>수강과목</t>
    <phoneticPr fontId="2" type="noConversion"/>
  </si>
  <si>
    <t>출석일수</t>
    <phoneticPr fontId="2" type="noConversion"/>
  </si>
  <si>
    <t>결석일수</t>
    <phoneticPr fontId="2" type="noConversion"/>
  </si>
  <si>
    <t>1차</t>
    <phoneticPr fontId="2" type="noConversion"/>
  </si>
  <si>
    <t>2차</t>
    <phoneticPr fontId="2" type="noConversion"/>
  </si>
  <si>
    <t>3차</t>
    <phoneticPr fontId="2" type="noConversion"/>
  </si>
  <si>
    <t>총점</t>
    <phoneticPr fontId="2" type="noConversion"/>
  </si>
  <si>
    <t>코딩-고급</t>
    <phoneticPr fontId="2" type="noConversion"/>
  </si>
  <si>
    <t>김용태</t>
  </si>
  <si>
    <t>코딩-초급</t>
    <phoneticPr fontId="2" type="noConversion"/>
  </si>
  <si>
    <t>데이터분석-초급</t>
    <phoneticPr fontId="2" type="noConversion"/>
  </si>
  <si>
    <t>강창희</t>
  </si>
  <si>
    <t>코딩-중급</t>
    <phoneticPr fontId="2" type="noConversion"/>
  </si>
  <si>
    <t>천영주</t>
  </si>
  <si>
    <t>데이터분석-고급</t>
    <phoneticPr fontId="2" type="noConversion"/>
  </si>
  <si>
    <t>지옥민</t>
    <phoneticPr fontId="2" type="noConversion"/>
  </si>
  <si>
    <t>클라우드-초급</t>
    <phoneticPr fontId="2" type="noConversion"/>
  </si>
  <si>
    <t>한마식</t>
    <phoneticPr fontId="2" type="noConversion"/>
  </si>
  <si>
    <t>임세일</t>
    <phoneticPr fontId="2" type="noConversion"/>
  </si>
  <si>
    <t>조진홍</t>
    <phoneticPr fontId="2" type="noConversion"/>
  </si>
  <si>
    <t>박정호</t>
  </si>
  <si>
    <t>신길자</t>
  </si>
  <si>
    <t>클라우드-고급</t>
    <phoneticPr fontId="2" type="noConversion"/>
  </si>
  <si>
    <t>강진희</t>
    <phoneticPr fontId="2" type="noConversion"/>
  </si>
  <si>
    <t>클라우드-중급</t>
    <phoneticPr fontId="2" type="noConversion"/>
  </si>
  <si>
    <t>최정렬</t>
  </si>
  <si>
    <t>강경수</t>
    <phoneticPr fontId="2" type="noConversion"/>
  </si>
  <si>
    <t>데이터분석-중급</t>
    <phoneticPr fontId="2" type="noConversion"/>
  </si>
  <si>
    <t>박수동</t>
  </si>
  <si>
    <t>유현숙</t>
  </si>
  <si>
    <t>우나경</t>
    <phoneticPr fontId="2" type="noConversion"/>
  </si>
  <si>
    <t>김형민</t>
  </si>
  <si>
    <t>김소소</t>
    <phoneticPr fontId="2" type="noConversion"/>
  </si>
  <si>
    <t>김진영</t>
  </si>
  <si>
    <t>고신애</t>
  </si>
  <si>
    <t>이승혁</t>
  </si>
  <si>
    <t>신정희</t>
  </si>
  <si>
    <t>김홍성</t>
    <phoneticPr fontId="2" type="noConversion"/>
  </si>
  <si>
    <t>오덕우</t>
    <phoneticPr fontId="2" type="noConversion"/>
  </si>
  <si>
    <t>김은소</t>
    <phoneticPr fontId="2" type="noConversion"/>
  </si>
  <si>
    <t>김솔오</t>
    <phoneticPr fontId="2" type="noConversion"/>
  </si>
  <si>
    <t>양진민</t>
    <phoneticPr fontId="2" type="noConversion"/>
  </si>
  <si>
    <t>조보람</t>
  </si>
  <si>
    <t>[표1]</t>
    <phoneticPr fontId="2" type="noConversion"/>
  </si>
  <si>
    <t>성적평가</t>
    <phoneticPr fontId="2" type="noConversion"/>
  </si>
  <si>
    <t>수강료할인율</t>
    <phoneticPr fontId="2" type="noConversion"/>
  </si>
  <si>
    <t>비고</t>
    <phoneticPr fontId="2" type="noConversion"/>
  </si>
  <si>
    <t>[표2] 난이도별 과목별 인원수</t>
    <phoneticPr fontId="2" type="noConversion"/>
  </si>
  <si>
    <t>[표4] 수강과목별 최대점수</t>
    <phoneticPr fontId="2" type="noConversion"/>
  </si>
  <si>
    <t>난이도</t>
    <phoneticPr fontId="2" type="noConversion"/>
  </si>
  <si>
    <t>코딩</t>
    <phoneticPr fontId="2" type="noConversion"/>
  </si>
  <si>
    <t>데이터분석</t>
    <phoneticPr fontId="2" type="noConversion"/>
  </si>
  <si>
    <t>클라우드</t>
    <phoneticPr fontId="2" type="noConversion"/>
  </si>
  <si>
    <t>초급</t>
    <phoneticPr fontId="2" type="noConversion"/>
  </si>
  <si>
    <t>중급</t>
    <phoneticPr fontId="2" type="noConversion"/>
  </si>
  <si>
    <t>고급</t>
    <phoneticPr fontId="2" type="noConversion"/>
  </si>
  <si>
    <t>[표3] 평균별 할인율표</t>
    <phoneticPr fontId="2" type="noConversion"/>
  </si>
  <si>
    <t>평균</t>
    <phoneticPr fontId="2" type="noConversion"/>
  </si>
  <si>
    <t>[표1] 1분기</t>
    <phoneticPr fontId="2" type="noConversion"/>
  </si>
  <si>
    <t>[표2] 2분기</t>
    <phoneticPr fontId="2" type="noConversion"/>
  </si>
  <si>
    <t>제품명</t>
    <phoneticPr fontId="2" type="noConversion"/>
  </si>
  <si>
    <t>목표량</t>
    <phoneticPr fontId="2" type="noConversion"/>
  </si>
  <si>
    <t>생산량</t>
    <phoneticPr fontId="2" type="noConversion"/>
  </si>
  <si>
    <t>의류건조기</t>
    <phoneticPr fontId="2" type="noConversion"/>
  </si>
  <si>
    <t>인덕션</t>
    <phoneticPr fontId="2" type="noConversion"/>
  </si>
  <si>
    <t>TV</t>
    <phoneticPr fontId="2" type="noConversion"/>
  </si>
  <si>
    <t>세탁기</t>
    <phoneticPr fontId="2" type="noConversion"/>
  </si>
  <si>
    <t>냉장고</t>
    <phoneticPr fontId="2" type="noConversion"/>
  </si>
  <si>
    <t>[표3] 3분기</t>
    <phoneticPr fontId="2" type="noConversion"/>
  </si>
  <si>
    <t>[표4] 4분기</t>
    <phoneticPr fontId="2" type="noConversion"/>
  </si>
  <si>
    <t>[표5] 제품별 평균</t>
    <phoneticPr fontId="2" type="noConversion"/>
  </si>
  <si>
    <t>가전제품 목표/생산 현황</t>
    <phoneticPr fontId="2" type="noConversion"/>
  </si>
  <si>
    <t>생산단가</t>
    <phoneticPr fontId="2" type="noConversion"/>
  </si>
  <si>
    <t>달성률</t>
    <phoneticPr fontId="2" type="noConversion"/>
  </si>
  <si>
    <t>홍길동</t>
  </si>
  <si>
    <t>[표1] 수강생 성적</t>
    <phoneticPr fontId="2" type="noConversion"/>
  </si>
  <si>
    <t xml:space="preserve">[표2] </t>
    <phoneticPr fontId="2" type="noConversion"/>
  </si>
  <si>
    <t>조건</t>
    <phoneticPr fontId="2" type="noConversion"/>
  </si>
  <si>
    <t>총합계</t>
  </si>
  <si>
    <t>분기</t>
  </si>
  <si>
    <t>1사분기</t>
  </si>
  <si>
    <t>2사분기</t>
  </si>
  <si>
    <t>3사분기</t>
  </si>
  <si>
    <t>4사분기</t>
  </si>
  <si>
    <t>평균 : 1차</t>
  </si>
  <si>
    <t>평균 : 2차</t>
  </si>
  <si>
    <t>평균 : 3차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</si>
</sst>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%"/>
    <numFmt numFmtId="177" formatCode="General\ &quot;미만&quot;"/>
    <numFmt numFmtId="178" formatCode="General\ &quot;이상&quot;"/>
    <numFmt numFmtId="179" formatCode="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2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9" fontId="0" fillId="0" borderId="0" xfId="2" applyFont="1">
      <alignment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'기타작업-2'!$B$1:$F$1</c:f>
          <c:strCache>
            <c:ptCount val="5"/>
            <c:pt idx="0">
              <c:v>가전제품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'기타작업-2'!$C$3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'기타작업-2'!$B$4:$B$8</c:f>
              <c:strCache>
                <c:ptCount val="5"/>
                <c:pt idx="0">
                  <c:v>TV</c:v>
                </c:pt>
                <c:pt idx="1">
                  <c:v>냉장고</c:v>
                </c:pt>
                <c:pt idx="2">
                  <c:v>세탁기</c:v>
                </c:pt>
                <c:pt idx="3">
                  <c:v>의류건조기</c:v>
                </c:pt>
                <c:pt idx="4">
                  <c:v>인덕션</c:v>
                </c:pt>
              </c:strCache>
            </c:strRef>
          </c:cat>
          <c:val>
            <c:numRef>
              <c:f>'기타작업-2'!$C$4:$C$8</c:f>
              <c:numCache>
                <c:formatCode>_(* #,##0_);_(* \(#,##0\);_(* "-"_);_(@_)</c:formatCode>
                <c:ptCount val="5"/>
                <c:pt idx="0">
                  <c:v>1000</c:v>
                </c:pt>
                <c:pt idx="1">
                  <c:v>1350</c:v>
                </c:pt>
                <c:pt idx="2">
                  <c:v>1200</c:v>
                </c:pt>
                <c:pt idx="3">
                  <c:v>900</c:v>
                </c:pt>
                <c:pt idx="4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264-8222-B08FC6741AE0}"/>
            </c:ext>
          </c:extLst>
        </c:ser>
        <c:ser>
          <c:idx val="1"/>
          <c:order val="1"/>
          <c:tx>
            <c:strRef>
              <c:f>'기타작업-2'!$D$3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D-4DCD-8181-CD1833BEB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'기타작업-2'!$B$4:$B$8</c:f>
              <c:strCache>
                <c:ptCount val="5"/>
                <c:pt idx="0">
                  <c:v>TV</c:v>
                </c:pt>
                <c:pt idx="1">
                  <c:v>냉장고</c:v>
                </c:pt>
                <c:pt idx="2">
                  <c:v>세탁기</c:v>
                </c:pt>
                <c:pt idx="3">
                  <c:v>의류건조기</c:v>
                </c:pt>
                <c:pt idx="4">
                  <c:v>인덕션</c:v>
                </c:pt>
              </c:strCache>
            </c:strRef>
          </c:cat>
          <c:val>
            <c:numRef>
              <c:f>'기타작업-2'!$D$4:$D$8</c:f>
              <c:numCache>
                <c:formatCode>_(* #,##0_);_(* \(#,##0\);_(* "-"_);_(@_)</c:formatCode>
                <c:ptCount val="5"/>
                <c:pt idx="0">
                  <c:v>1102</c:v>
                </c:pt>
                <c:pt idx="1">
                  <c:v>1267</c:v>
                </c:pt>
                <c:pt idx="2">
                  <c:v>1384</c:v>
                </c:pt>
                <c:pt idx="3">
                  <c:v>932</c:v>
                </c:pt>
                <c:pt idx="4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3-4264-8222-B08FC674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23115471"/>
        <c:axId val="2123115951"/>
      </c:barChart>
      <c:catAx>
        <c:axId val="2123115471"/>
        <c:scaling>
          <c:orientation val="minMax"/>
        </c:scaling>
        <c:delete val="0"/>
        <c:axPos val="b"/>
        <c:title>
          <c:tx>
            <c:strRef>
              <c:f>'기타작업-2'!$B$3</c:f>
              <c:strCache>
                <c:ptCount val="1"/>
                <c:pt idx="0">
                  <c:v>제품명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951"/>
        <c:crosses val="autoZero"/>
        <c:auto val="1"/>
        <c:lblAlgn val="ctr"/>
        <c:lblOffset val="100"/>
        <c:noMultiLvlLbl val="0"/>
      </c:catAx>
      <c:valAx>
        <c:axId val="212311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23115471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11</xdr:col>
          <xdr:colOff>0</xdr:colOff>
          <xdr:row>6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25B514-8079-6423-13AE-B69C32DD6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0</xdr:row>
          <xdr:rowOff>76200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025" name="cmd성적등록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HAN" refreshedDate="45869.929293402776" createdVersion="6" refreshedVersion="6" minRefreshableVersion="3" recordCount="30">
  <cacheSource type="external" connectionId="1"/>
  <cacheFields count="6">
    <cacheField name="수강과목" numFmtId="0" sqlType="-9">
      <sharedItems count="9">
        <s v="데이터분석-중급"/>
        <s v="클라우드-중급"/>
        <s v="코딩-고급"/>
        <s v="클라우드-고급"/>
        <s v="데이터분석-고급"/>
        <s v="코딩-초급"/>
        <s v="클라우드-초급"/>
        <s v="코딩-중급"/>
        <s v="데이터분석-초급"/>
      </sharedItems>
    </cacheField>
    <cacheField name="1차" numFmtId="0" sqlType="4">
      <sharedItems containsSemiMixedTypes="0" containsString="0" containsNumber="1" containsInteger="1" minValue="50" maxValue="100" count="10">
        <n v="100"/>
        <n v="90"/>
        <n v="75"/>
        <n v="85"/>
        <n v="55"/>
        <n v="80"/>
        <n v="50"/>
        <n v="65"/>
        <n v="60"/>
        <n v="70"/>
      </sharedItems>
    </cacheField>
    <cacheField name="2차" numFmtId="0" sqlType="4">
      <sharedItems containsSemiMixedTypes="0" containsString="0" containsNumber="1" containsInteger="1" minValue="55" maxValue="100" count="9">
        <n v="85"/>
        <n v="60"/>
        <n v="90"/>
        <n v="100"/>
        <n v="75"/>
        <n v="70"/>
        <n v="80"/>
        <n v="55"/>
        <n v="65"/>
      </sharedItems>
    </cacheField>
    <cacheField name="3차" numFmtId="0" sqlType="4">
      <sharedItems containsSemiMixedTypes="0" containsString="0" containsNumber="1" containsInteger="1" minValue="60" maxValue="100" count="9">
        <n v="65"/>
        <n v="60"/>
        <n v="70"/>
        <n v="85"/>
        <n v="90"/>
        <n v="95"/>
        <n v="100"/>
        <n v="80"/>
        <n v="75"/>
      </sharedItems>
    </cacheField>
    <cacheField name="총점" numFmtId="0" sqlType="4">
      <sharedItems containsSemiMixedTypes="0" containsString="0" containsNumber="1" containsInteger="1" minValue="200" maxValue="290" count="16">
        <n v="250"/>
        <n v="210"/>
        <n v="235"/>
        <n v="260"/>
        <n v="215"/>
        <n v="280"/>
        <n v="240"/>
        <n v="230"/>
        <n v="245"/>
        <n v="205"/>
        <n v="270"/>
        <n v="220"/>
        <n v="265"/>
        <n v="200"/>
        <n v="290"/>
        <n v="255"/>
      </sharedItems>
    </cacheField>
    <cacheField name="가입일" numFmtId="0" sqlType="11">
      <sharedItems containsSemiMixedTypes="0" containsNonDate="0" containsDate="1" containsString="0" minDate="2018-02-04T00:00:00" maxDate="2021-10-13T00:00:00" count="29">
        <d v="2021-10-04T00:00:00"/>
        <d v="2018-02-19T00:00:00"/>
        <d v="2018-08-09T00:00:00"/>
        <d v="2020-05-26T00:00:00"/>
        <d v="2018-08-13T00:00:00"/>
        <d v="2019-05-07T00:00:00"/>
        <d v="2019-02-27T00:00:00"/>
        <d v="2018-10-26T00:00:00"/>
        <d v="2019-04-12T00:00:00"/>
        <d v="2021-06-10T00:00:00"/>
        <d v="2018-02-04T00:00:00"/>
        <d v="2018-06-23T00:00:00"/>
        <d v="2021-10-12T00:00:00"/>
        <d v="2020-06-04T00:00:00"/>
        <d v="2019-05-20T00:00:00"/>
        <d v="2020-05-13T00:00:00"/>
        <d v="2018-10-05T00:00:00"/>
        <d v="2019-10-22T00:00:00"/>
        <d v="2020-05-04T00:00:00"/>
        <d v="2021-09-01T00:00:00"/>
        <d v="2018-10-02T00:00:00"/>
        <d v="2020-09-12T00:00:00"/>
        <d v="2018-06-06T00:00:00"/>
        <d v="2019-04-18T00:00:00"/>
        <d v="2018-04-27T00:00:00"/>
        <d v="2021-07-06T00:00:00"/>
        <d v="2018-04-21T00:00:00"/>
        <d v="2018-08-20T00:00:00"/>
        <d v="2018-03-22T00:00:00"/>
      </sharedItems>
      <fieldGroup base="5">
        <rangePr groupBy="quarters" startDate="2018-02-04T00:00:00" endDate="2021-10-13T00:00:00"/>
        <groupItems count="6">
          <s v="&lt;2018-02-04"/>
          <s v="1사분기"/>
          <s v="2사분기"/>
          <s v="3사분기"/>
          <s v="4사분기"/>
          <s v="&gt;2021-10-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</r>
  <r>
    <x v="1"/>
    <x v="1"/>
    <x v="1"/>
    <x v="1"/>
    <x v="1"/>
    <x v="1"/>
  </r>
  <r>
    <x v="2"/>
    <x v="2"/>
    <x v="2"/>
    <x v="2"/>
    <x v="2"/>
    <x v="2"/>
  </r>
  <r>
    <x v="3"/>
    <x v="3"/>
    <x v="2"/>
    <x v="3"/>
    <x v="3"/>
    <x v="3"/>
  </r>
  <r>
    <x v="4"/>
    <x v="4"/>
    <x v="3"/>
    <x v="1"/>
    <x v="4"/>
    <x v="4"/>
  </r>
  <r>
    <x v="5"/>
    <x v="0"/>
    <x v="2"/>
    <x v="4"/>
    <x v="5"/>
    <x v="5"/>
  </r>
  <r>
    <x v="2"/>
    <x v="5"/>
    <x v="4"/>
    <x v="3"/>
    <x v="6"/>
    <x v="6"/>
  </r>
  <r>
    <x v="6"/>
    <x v="6"/>
    <x v="0"/>
    <x v="5"/>
    <x v="7"/>
    <x v="7"/>
  </r>
  <r>
    <x v="5"/>
    <x v="1"/>
    <x v="2"/>
    <x v="6"/>
    <x v="5"/>
    <x v="8"/>
  </r>
  <r>
    <x v="2"/>
    <x v="7"/>
    <x v="3"/>
    <x v="7"/>
    <x v="8"/>
    <x v="9"/>
  </r>
  <r>
    <x v="7"/>
    <x v="8"/>
    <x v="5"/>
    <x v="6"/>
    <x v="7"/>
    <x v="10"/>
  </r>
  <r>
    <x v="4"/>
    <x v="1"/>
    <x v="6"/>
    <x v="2"/>
    <x v="6"/>
    <x v="11"/>
  </r>
  <r>
    <x v="2"/>
    <x v="3"/>
    <x v="1"/>
    <x v="1"/>
    <x v="9"/>
    <x v="12"/>
  </r>
  <r>
    <x v="2"/>
    <x v="0"/>
    <x v="4"/>
    <x v="8"/>
    <x v="0"/>
    <x v="13"/>
  </r>
  <r>
    <x v="8"/>
    <x v="1"/>
    <x v="6"/>
    <x v="6"/>
    <x v="10"/>
    <x v="14"/>
  </r>
  <r>
    <x v="7"/>
    <x v="1"/>
    <x v="5"/>
    <x v="1"/>
    <x v="11"/>
    <x v="15"/>
  </r>
  <r>
    <x v="8"/>
    <x v="9"/>
    <x v="2"/>
    <x v="2"/>
    <x v="7"/>
    <x v="11"/>
  </r>
  <r>
    <x v="0"/>
    <x v="9"/>
    <x v="7"/>
    <x v="4"/>
    <x v="4"/>
    <x v="16"/>
  </r>
  <r>
    <x v="4"/>
    <x v="9"/>
    <x v="2"/>
    <x v="2"/>
    <x v="7"/>
    <x v="17"/>
  </r>
  <r>
    <x v="6"/>
    <x v="1"/>
    <x v="0"/>
    <x v="4"/>
    <x v="12"/>
    <x v="18"/>
  </r>
  <r>
    <x v="8"/>
    <x v="8"/>
    <x v="6"/>
    <x v="1"/>
    <x v="13"/>
    <x v="19"/>
  </r>
  <r>
    <x v="1"/>
    <x v="0"/>
    <x v="4"/>
    <x v="4"/>
    <x v="12"/>
    <x v="20"/>
  </r>
  <r>
    <x v="6"/>
    <x v="1"/>
    <x v="3"/>
    <x v="6"/>
    <x v="14"/>
    <x v="21"/>
  </r>
  <r>
    <x v="6"/>
    <x v="2"/>
    <x v="5"/>
    <x v="2"/>
    <x v="4"/>
    <x v="22"/>
  </r>
  <r>
    <x v="6"/>
    <x v="0"/>
    <x v="8"/>
    <x v="4"/>
    <x v="15"/>
    <x v="23"/>
  </r>
  <r>
    <x v="7"/>
    <x v="5"/>
    <x v="3"/>
    <x v="3"/>
    <x v="12"/>
    <x v="24"/>
  </r>
  <r>
    <x v="2"/>
    <x v="5"/>
    <x v="3"/>
    <x v="7"/>
    <x v="3"/>
    <x v="25"/>
  </r>
  <r>
    <x v="8"/>
    <x v="1"/>
    <x v="5"/>
    <x v="1"/>
    <x v="11"/>
    <x v="26"/>
  </r>
  <r>
    <x v="8"/>
    <x v="9"/>
    <x v="4"/>
    <x v="4"/>
    <x v="2"/>
    <x v="27"/>
  </r>
  <r>
    <x v="3"/>
    <x v="9"/>
    <x v="3"/>
    <x v="7"/>
    <x v="0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2:E11" firstHeaderRow="0" firstDataRow="1" firstDataCol="2"/>
  <pivotFields count="6">
    <pivotField axis="axisRow" compact="0" showAll="0">
      <items count="10">
        <item x="4"/>
        <item x="0"/>
        <item x="8"/>
        <item x="2"/>
        <item x="7"/>
        <item x="5"/>
        <item x="3"/>
        <item x="1"/>
        <item x="6"/>
        <item t="default"/>
      </items>
    </pivotField>
    <pivotField dataField="1" compact="0" showAll="0">
      <items count="11">
        <item x="6"/>
        <item x="4"/>
        <item x="8"/>
        <item x="7"/>
        <item x="9"/>
        <item x="2"/>
        <item x="5"/>
        <item x="3"/>
        <item x="1"/>
        <item x="0"/>
        <item t="default"/>
      </items>
    </pivotField>
    <pivotField dataField="1" compact="0" showAll="0">
      <items count="10">
        <item x="7"/>
        <item x="1"/>
        <item x="8"/>
        <item x="5"/>
        <item x="4"/>
        <item x="6"/>
        <item x="0"/>
        <item x="2"/>
        <item x="3"/>
        <item t="default"/>
      </items>
    </pivotField>
    <pivotField dataField="1" compact="0" showAll="0">
      <items count="10">
        <item x="1"/>
        <item x="0"/>
        <item x="2"/>
        <item x="8"/>
        <item x="7"/>
        <item x="3"/>
        <item x="4"/>
        <item x="5"/>
        <item x="6"/>
        <item t="default"/>
      </items>
    </pivotField>
    <pivotField compact="0" showAll="0"/>
    <pivotField name="분기" axis="axisRow" compact="0" showAll="0">
      <items count="7">
        <item x="0"/>
        <item sd="0" x="1"/>
        <item sd="0" x="2"/>
        <item x="3"/>
        <item sd="0" x="4"/>
        <item x="5"/>
        <item t="default"/>
      </items>
    </pivotField>
  </pivotFields>
  <rowFields count="2">
    <field x="5"/>
    <field x="0"/>
  </rowFields>
  <rowItems count="9">
    <i>
      <x v="1"/>
    </i>
    <i>
      <x v="2"/>
    </i>
    <i>
      <x v="3"/>
    </i>
    <i r="1">
      <x/>
    </i>
    <i r="1">
      <x v="2"/>
    </i>
    <i r="1">
      <x v="3"/>
    </i>
    <i r="1">
      <x v="8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1차" fld="1" subtotal="average" baseField="5" baseItem="1" numFmtId="179"/>
    <dataField name="평균 : 2차" fld="2" subtotal="average" baseField="5" baseItem="1" numFmtId="179"/>
    <dataField name="평균 : 3차" fld="3" subtotal="average" baseField="5" baseItem="1" numFmtId="179"/>
  </dataField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K40"/>
  <sheetViews>
    <sheetView topLeftCell="A10" zoomScaleNormal="100" workbookViewId="0">
      <selection activeCell="P9" sqref="P9"/>
    </sheetView>
  </sheetViews>
  <sheetFormatPr defaultRowHeight="16.5" x14ac:dyDescent="0.3"/>
  <cols>
    <col min="1" max="1" width="2" customWidth="1"/>
    <col min="2" max="2" width="9" bestFit="1" customWidth="1"/>
    <col min="3" max="3" width="13.25" bestFit="1" customWidth="1"/>
    <col min="4" max="4" width="8.125" bestFit="1" customWidth="1"/>
    <col min="5" max="5" width="17" customWidth="1"/>
    <col min="7" max="7" width="9" bestFit="1" customWidth="1"/>
    <col min="8" max="10" width="4.375" bestFit="1" customWidth="1"/>
    <col min="11" max="11" width="5.875" bestFit="1" customWidth="1"/>
  </cols>
  <sheetData>
    <row r="2" spans="2:11" x14ac:dyDescent="0.3">
      <c r="B2" s="1" t="s">
        <v>78</v>
      </c>
      <c r="C2" s="1" t="s">
        <v>79</v>
      </c>
      <c r="D2" s="1" t="s">
        <v>0</v>
      </c>
      <c r="E2" s="2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</row>
    <row r="3" spans="2:11" x14ac:dyDescent="0.3">
      <c r="B3" s="2" t="s">
        <v>8</v>
      </c>
      <c r="C3" s="3">
        <v>44473</v>
      </c>
      <c r="D3" s="2" t="s">
        <v>9</v>
      </c>
      <c r="E3" s="4" t="s">
        <v>10</v>
      </c>
      <c r="F3" s="4">
        <v>24</v>
      </c>
      <c r="G3" s="4">
        <v>1</v>
      </c>
      <c r="H3" s="1" t="s">
        <v>11</v>
      </c>
      <c r="I3" s="1" t="s">
        <v>11</v>
      </c>
      <c r="J3" s="1"/>
      <c r="K3" s="4">
        <v>250</v>
      </c>
    </row>
    <row r="4" spans="2:11" x14ac:dyDescent="0.3">
      <c r="B4" s="1" t="s">
        <v>12</v>
      </c>
      <c r="C4" s="3">
        <v>43274</v>
      </c>
      <c r="D4" s="1" t="s">
        <v>13</v>
      </c>
      <c r="E4" s="4" t="s">
        <v>14</v>
      </c>
      <c r="F4" s="4">
        <v>25</v>
      </c>
      <c r="G4" s="4">
        <v>0</v>
      </c>
      <c r="H4" s="1" t="s">
        <v>11</v>
      </c>
      <c r="I4" s="1" t="s">
        <v>11</v>
      </c>
      <c r="J4" s="1"/>
      <c r="K4" s="4">
        <v>240</v>
      </c>
    </row>
    <row r="5" spans="2:11" x14ac:dyDescent="0.3">
      <c r="B5" s="2" t="s">
        <v>15</v>
      </c>
      <c r="C5" s="3">
        <v>43378</v>
      </c>
      <c r="D5" s="2" t="s">
        <v>16</v>
      </c>
      <c r="E5" s="4" t="s">
        <v>10</v>
      </c>
      <c r="F5" s="4">
        <v>25</v>
      </c>
      <c r="G5" s="4">
        <v>0</v>
      </c>
      <c r="H5" s="1"/>
      <c r="I5" s="1"/>
      <c r="J5" s="1" t="s">
        <v>11</v>
      </c>
      <c r="K5" s="4">
        <v>215</v>
      </c>
    </row>
    <row r="6" spans="2:11" x14ac:dyDescent="0.3">
      <c r="B6" s="2" t="s">
        <v>17</v>
      </c>
      <c r="C6" s="3">
        <v>43211</v>
      </c>
      <c r="D6" s="2" t="s">
        <v>18</v>
      </c>
      <c r="E6" s="4" t="s">
        <v>19</v>
      </c>
      <c r="F6" s="4">
        <v>23</v>
      </c>
      <c r="G6" s="4">
        <v>2</v>
      </c>
      <c r="H6" s="1" t="s">
        <v>11</v>
      </c>
      <c r="I6" s="1"/>
      <c r="J6" s="1"/>
      <c r="K6" s="4">
        <v>220</v>
      </c>
    </row>
    <row r="7" spans="2:11" x14ac:dyDescent="0.3">
      <c r="B7" s="2" t="s">
        <v>20</v>
      </c>
      <c r="C7" s="3">
        <v>43964</v>
      </c>
      <c r="D7" s="2" t="s">
        <v>21</v>
      </c>
      <c r="E7" s="4" t="s">
        <v>22</v>
      </c>
      <c r="F7" s="4">
        <v>23</v>
      </c>
      <c r="G7" s="4">
        <v>2</v>
      </c>
      <c r="H7" s="1" t="s">
        <v>11</v>
      </c>
      <c r="I7" s="1"/>
      <c r="J7" s="1"/>
      <c r="K7" s="4">
        <v>220</v>
      </c>
    </row>
    <row r="8" spans="2:11" x14ac:dyDescent="0.3">
      <c r="B8" s="2" t="s">
        <v>23</v>
      </c>
      <c r="C8" s="3">
        <v>43375</v>
      </c>
      <c r="D8" s="2" t="s">
        <v>24</v>
      </c>
      <c r="E8" s="4" t="s">
        <v>25</v>
      </c>
      <c r="F8" s="4">
        <v>22</v>
      </c>
      <c r="G8" s="4">
        <v>3</v>
      </c>
      <c r="H8" s="1" t="s">
        <v>11</v>
      </c>
      <c r="I8" s="1"/>
      <c r="J8" s="1" t="s">
        <v>11</v>
      </c>
      <c r="K8" s="4">
        <v>265</v>
      </c>
    </row>
    <row r="9" spans="2:11" x14ac:dyDescent="0.3">
      <c r="B9" s="2" t="s">
        <v>26</v>
      </c>
      <c r="C9" s="3">
        <v>43332</v>
      </c>
      <c r="D9" s="2" t="s">
        <v>27</v>
      </c>
      <c r="E9" s="4" t="s">
        <v>19</v>
      </c>
      <c r="F9" s="4">
        <v>20</v>
      </c>
      <c r="G9" s="4">
        <v>5</v>
      </c>
      <c r="H9" s="1"/>
      <c r="I9" s="1"/>
      <c r="J9" s="1" t="s">
        <v>11</v>
      </c>
      <c r="K9" s="4">
        <v>235</v>
      </c>
    </row>
    <row r="10" spans="2:11" x14ac:dyDescent="0.3">
      <c r="B10" s="2" t="s">
        <v>28</v>
      </c>
      <c r="C10" s="3">
        <v>43760</v>
      </c>
      <c r="D10" s="2" t="s">
        <v>29</v>
      </c>
      <c r="E10" s="4" t="s">
        <v>14</v>
      </c>
      <c r="F10" s="4">
        <v>24</v>
      </c>
      <c r="G10" s="4">
        <v>1</v>
      </c>
      <c r="H10" s="1"/>
      <c r="I10" s="1" t="s">
        <v>11</v>
      </c>
      <c r="J10" s="1"/>
      <c r="K10" s="4">
        <v>230</v>
      </c>
    </row>
    <row r="11" spans="2:11" x14ac:dyDescent="0.3">
      <c r="B11" s="2" t="s">
        <v>30</v>
      </c>
      <c r="C11" s="3">
        <v>44383</v>
      </c>
      <c r="D11" s="2" t="s">
        <v>31</v>
      </c>
      <c r="E11" s="4" t="s">
        <v>32</v>
      </c>
      <c r="F11" s="4">
        <v>25</v>
      </c>
      <c r="G11" s="4">
        <v>0</v>
      </c>
      <c r="H11" s="1" t="s">
        <v>11</v>
      </c>
      <c r="I11" s="1" t="s">
        <v>11</v>
      </c>
      <c r="J11" s="1" t="s">
        <v>11</v>
      </c>
      <c r="K11" s="4">
        <v>260</v>
      </c>
    </row>
    <row r="12" spans="2:11" x14ac:dyDescent="0.3">
      <c r="B12" s="2" t="s">
        <v>33</v>
      </c>
      <c r="C12" s="3">
        <v>43986</v>
      </c>
      <c r="D12" s="2" t="s">
        <v>34</v>
      </c>
      <c r="E12" s="4" t="s">
        <v>32</v>
      </c>
      <c r="F12" s="4">
        <v>24</v>
      </c>
      <c r="G12" s="4">
        <v>1</v>
      </c>
      <c r="H12" s="1" t="s">
        <v>11</v>
      </c>
      <c r="I12" s="1"/>
      <c r="J12" s="1"/>
      <c r="K12" s="4">
        <v>250</v>
      </c>
    </row>
    <row r="13" spans="2:11" x14ac:dyDescent="0.3">
      <c r="B13" s="2" t="s">
        <v>35</v>
      </c>
      <c r="C13" s="3">
        <v>43257</v>
      </c>
      <c r="D13" s="2" t="s">
        <v>36</v>
      </c>
      <c r="E13" s="4" t="s">
        <v>37</v>
      </c>
      <c r="F13" s="4">
        <v>23</v>
      </c>
      <c r="G13" s="4">
        <v>2</v>
      </c>
      <c r="H13" s="1"/>
      <c r="I13" s="1"/>
      <c r="J13" s="1"/>
      <c r="K13" s="4">
        <v>215</v>
      </c>
    </row>
    <row r="14" spans="2:11" x14ac:dyDescent="0.3">
      <c r="B14" s="2" t="s">
        <v>38</v>
      </c>
      <c r="C14" s="3">
        <v>43573</v>
      </c>
      <c r="D14" s="2" t="s">
        <v>39</v>
      </c>
      <c r="E14" s="4" t="s">
        <v>37</v>
      </c>
      <c r="F14" s="4">
        <v>25</v>
      </c>
      <c r="G14" s="4">
        <v>0</v>
      </c>
      <c r="H14" s="1" t="s">
        <v>11</v>
      </c>
      <c r="I14" s="1"/>
      <c r="J14" s="1" t="s">
        <v>11</v>
      </c>
      <c r="K14" s="4">
        <v>255</v>
      </c>
    </row>
    <row r="15" spans="2:11" x14ac:dyDescent="0.3">
      <c r="B15" s="1" t="s">
        <v>40</v>
      </c>
      <c r="C15" s="3">
        <v>43150</v>
      </c>
      <c r="D15" s="1" t="s">
        <v>41</v>
      </c>
      <c r="E15" s="4" t="s">
        <v>25</v>
      </c>
      <c r="F15" s="4">
        <v>25</v>
      </c>
      <c r="G15" s="4">
        <v>0</v>
      </c>
      <c r="H15" s="1" t="s">
        <v>11</v>
      </c>
      <c r="I15" s="1"/>
      <c r="J15" s="1"/>
      <c r="K15" s="4">
        <v>210</v>
      </c>
    </row>
    <row r="16" spans="2:11" x14ac:dyDescent="0.3">
      <c r="B16" s="2" t="s">
        <v>42</v>
      </c>
      <c r="C16" s="3">
        <v>43135</v>
      </c>
      <c r="D16" s="2" t="s">
        <v>43</v>
      </c>
      <c r="E16" s="4" t="s">
        <v>22</v>
      </c>
      <c r="F16" s="4">
        <v>25</v>
      </c>
      <c r="G16" s="4">
        <v>0</v>
      </c>
      <c r="H16" s="1"/>
      <c r="I16" s="1"/>
      <c r="J16" s="1" t="s">
        <v>11</v>
      </c>
      <c r="K16" s="4">
        <v>230</v>
      </c>
    </row>
    <row r="17" spans="2:11" x14ac:dyDescent="0.3">
      <c r="B17" s="2" t="s">
        <v>44</v>
      </c>
      <c r="C17" s="3">
        <v>44357</v>
      </c>
      <c r="D17" s="2" t="s">
        <v>45</v>
      </c>
      <c r="E17" s="4" t="s">
        <v>32</v>
      </c>
      <c r="F17" s="4">
        <v>24</v>
      </c>
      <c r="G17" s="4">
        <v>1</v>
      </c>
      <c r="H17" s="1"/>
      <c r="I17" s="1" t="s">
        <v>11</v>
      </c>
      <c r="J17" s="1" t="s">
        <v>11</v>
      </c>
      <c r="K17" s="4">
        <v>245</v>
      </c>
    </row>
    <row r="18" spans="2:11" x14ac:dyDescent="0.3">
      <c r="B18" s="2" t="s">
        <v>46</v>
      </c>
      <c r="C18" s="3">
        <v>43181</v>
      </c>
      <c r="D18" s="2" t="s">
        <v>47</v>
      </c>
      <c r="E18" s="4" t="s">
        <v>48</v>
      </c>
      <c r="F18" s="4">
        <v>25</v>
      </c>
      <c r="G18" s="4">
        <v>0</v>
      </c>
      <c r="H18" s="1"/>
      <c r="I18" s="1" t="s">
        <v>11</v>
      </c>
      <c r="J18" s="1" t="s">
        <v>11</v>
      </c>
      <c r="K18" s="4">
        <v>250</v>
      </c>
    </row>
    <row r="19" spans="2:11" x14ac:dyDescent="0.3">
      <c r="B19" s="2" t="s">
        <v>49</v>
      </c>
      <c r="C19" s="3">
        <v>43274</v>
      </c>
      <c r="D19" s="2" t="s">
        <v>50</v>
      </c>
      <c r="E19" s="4" t="s">
        <v>19</v>
      </c>
      <c r="F19" s="4">
        <v>23</v>
      </c>
      <c r="G19" s="4">
        <v>2</v>
      </c>
      <c r="H19" s="1"/>
      <c r="I19" s="1" t="s">
        <v>11</v>
      </c>
      <c r="J19" s="1"/>
      <c r="K19" s="4">
        <v>230</v>
      </c>
    </row>
    <row r="20" spans="2:11" x14ac:dyDescent="0.3">
      <c r="B20" s="2" t="s">
        <v>51</v>
      </c>
      <c r="C20" s="3">
        <v>43523</v>
      </c>
      <c r="D20" s="2" t="s">
        <v>52</v>
      </c>
      <c r="E20" s="4" t="s">
        <v>32</v>
      </c>
      <c r="F20" s="4">
        <v>25</v>
      </c>
      <c r="G20" s="4">
        <v>0</v>
      </c>
      <c r="H20" s="1" t="s">
        <v>11</v>
      </c>
      <c r="I20" s="1"/>
      <c r="J20" s="1" t="s">
        <v>11</v>
      </c>
      <c r="K20" s="4">
        <v>240</v>
      </c>
    </row>
    <row r="21" spans="2:11" x14ac:dyDescent="0.3">
      <c r="B21" s="2" t="s">
        <v>53</v>
      </c>
      <c r="C21" s="3">
        <v>43592</v>
      </c>
      <c r="D21" s="2" t="s">
        <v>54</v>
      </c>
      <c r="E21" s="4" t="s">
        <v>55</v>
      </c>
      <c r="F21" s="4">
        <v>25</v>
      </c>
      <c r="G21" s="4">
        <v>0</v>
      </c>
      <c r="H21" s="1" t="s">
        <v>11</v>
      </c>
      <c r="I21" s="1" t="s">
        <v>11</v>
      </c>
      <c r="J21" s="1" t="s">
        <v>11</v>
      </c>
      <c r="K21" s="4">
        <v>280</v>
      </c>
    </row>
    <row r="22" spans="2:11" x14ac:dyDescent="0.3">
      <c r="B22" s="2" t="s">
        <v>56</v>
      </c>
      <c r="C22" s="3">
        <v>43605</v>
      </c>
      <c r="D22" s="2" t="s">
        <v>57</v>
      </c>
      <c r="E22" s="4" t="s">
        <v>19</v>
      </c>
      <c r="F22" s="4">
        <v>25</v>
      </c>
      <c r="G22" s="4">
        <v>0</v>
      </c>
      <c r="H22" s="1" t="s">
        <v>11</v>
      </c>
      <c r="I22" s="1" t="s">
        <v>11</v>
      </c>
      <c r="J22" s="1" t="s">
        <v>11</v>
      </c>
      <c r="K22" s="4">
        <v>270</v>
      </c>
    </row>
    <row r="23" spans="2:11" x14ac:dyDescent="0.3">
      <c r="B23" s="2" t="s">
        <v>58</v>
      </c>
      <c r="C23" s="3">
        <v>44086</v>
      </c>
      <c r="D23" s="2" t="s">
        <v>59</v>
      </c>
      <c r="E23" s="4" t="s">
        <v>37</v>
      </c>
      <c r="F23" s="4">
        <v>24</v>
      </c>
      <c r="G23" s="4">
        <v>1</v>
      </c>
      <c r="H23" s="1" t="s">
        <v>11</v>
      </c>
      <c r="I23" s="1" t="s">
        <v>11</v>
      </c>
      <c r="J23" s="1" t="s">
        <v>11</v>
      </c>
      <c r="K23" s="4">
        <v>290</v>
      </c>
    </row>
    <row r="24" spans="2:11" x14ac:dyDescent="0.3">
      <c r="B24" s="2" t="s">
        <v>60</v>
      </c>
      <c r="C24" s="3">
        <v>43217</v>
      </c>
      <c r="D24" s="2" t="s">
        <v>61</v>
      </c>
      <c r="E24" s="4" t="s">
        <v>22</v>
      </c>
      <c r="F24" s="4">
        <v>25</v>
      </c>
      <c r="G24" s="4">
        <v>0</v>
      </c>
      <c r="H24" s="1" t="s">
        <v>11</v>
      </c>
      <c r="I24" s="1" t="s">
        <v>11</v>
      </c>
      <c r="J24" s="1" t="s">
        <v>11</v>
      </c>
      <c r="K24" s="4">
        <v>265</v>
      </c>
    </row>
    <row r="25" spans="2:11" x14ac:dyDescent="0.3">
      <c r="B25" s="2" t="s">
        <v>62</v>
      </c>
      <c r="C25" s="3">
        <v>44481</v>
      </c>
      <c r="D25" s="2" t="s">
        <v>63</v>
      </c>
      <c r="E25" s="4" t="s">
        <v>32</v>
      </c>
      <c r="F25" s="4">
        <v>23</v>
      </c>
      <c r="G25" s="4">
        <v>2</v>
      </c>
      <c r="H25" s="1" t="s">
        <v>11</v>
      </c>
      <c r="I25" s="1"/>
      <c r="J25" s="1"/>
      <c r="K25" s="4">
        <v>205</v>
      </c>
    </row>
    <row r="26" spans="2:11" x14ac:dyDescent="0.3">
      <c r="B26" s="2" t="s">
        <v>64</v>
      </c>
      <c r="C26" s="3">
        <v>43399</v>
      </c>
      <c r="D26" s="2" t="s">
        <v>65</v>
      </c>
      <c r="E26" s="4" t="s">
        <v>37</v>
      </c>
      <c r="F26" s="4">
        <v>23</v>
      </c>
      <c r="G26" s="4">
        <v>2</v>
      </c>
      <c r="H26" s="1"/>
      <c r="I26" s="1" t="s">
        <v>11</v>
      </c>
      <c r="J26" s="1" t="s">
        <v>11</v>
      </c>
      <c r="K26" s="4">
        <v>230</v>
      </c>
    </row>
    <row r="27" spans="2:11" x14ac:dyDescent="0.3">
      <c r="B27" s="2" t="s">
        <v>66</v>
      </c>
      <c r="C27" s="3">
        <v>43977</v>
      </c>
      <c r="D27" s="2" t="s">
        <v>67</v>
      </c>
      <c r="E27" s="4" t="s">
        <v>48</v>
      </c>
      <c r="F27" s="4">
        <v>15</v>
      </c>
      <c r="G27" s="4">
        <v>10</v>
      </c>
      <c r="H27" s="1" t="s">
        <v>11</v>
      </c>
      <c r="I27" s="1" t="s">
        <v>11</v>
      </c>
      <c r="J27" s="1" t="s">
        <v>11</v>
      </c>
      <c r="K27" s="4">
        <v>260</v>
      </c>
    </row>
    <row r="28" spans="2:11" x14ac:dyDescent="0.3">
      <c r="B28" s="2" t="s">
        <v>68</v>
      </c>
      <c r="C28" s="3">
        <v>44440</v>
      </c>
      <c r="D28" s="2" t="s">
        <v>69</v>
      </c>
      <c r="E28" s="4" t="s">
        <v>19</v>
      </c>
      <c r="F28" s="4">
        <v>25</v>
      </c>
      <c r="G28" s="4">
        <v>0</v>
      </c>
      <c r="H28" s="1"/>
      <c r="I28" s="1" t="s">
        <v>11</v>
      </c>
      <c r="J28" s="1"/>
      <c r="K28" s="4">
        <v>200</v>
      </c>
    </row>
    <row r="29" spans="2:11" x14ac:dyDescent="0.3">
      <c r="B29" s="2" t="s">
        <v>70</v>
      </c>
      <c r="C29" s="3">
        <v>43325</v>
      </c>
      <c r="D29" s="2" t="s">
        <v>71</v>
      </c>
      <c r="E29" s="4" t="s">
        <v>14</v>
      </c>
      <c r="F29" s="4">
        <v>25</v>
      </c>
      <c r="G29" s="4">
        <v>0</v>
      </c>
      <c r="H29" s="1"/>
      <c r="I29" s="1" t="s">
        <v>11</v>
      </c>
      <c r="J29" s="1"/>
      <c r="K29" s="4">
        <v>215</v>
      </c>
    </row>
    <row r="30" spans="2:11" x14ac:dyDescent="0.3">
      <c r="B30" s="2" t="s">
        <v>72</v>
      </c>
      <c r="C30" s="3">
        <v>43567</v>
      </c>
      <c r="D30" s="2" t="s">
        <v>73</v>
      </c>
      <c r="E30" s="4" t="s">
        <v>55</v>
      </c>
      <c r="F30" s="4">
        <v>22</v>
      </c>
      <c r="G30" s="4">
        <v>3</v>
      </c>
      <c r="H30" s="1" t="s">
        <v>11</v>
      </c>
      <c r="I30" s="1" t="s">
        <v>11</v>
      </c>
      <c r="J30" s="1" t="s">
        <v>11</v>
      </c>
      <c r="K30" s="4">
        <v>280</v>
      </c>
    </row>
    <row r="31" spans="2:11" x14ac:dyDescent="0.3">
      <c r="B31" s="2" t="s">
        <v>74</v>
      </c>
      <c r="C31" s="3">
        <v>43321</v>
      </c>
      <c r="D31" s="2" t="s">
        <v>75</v>
      </c>
      <c r="E31" s="4" t="s">
        <v>32</v>
      </c>
      <c r="F31" s="4">
        <v>23</v>
      </c>
      <c r="G31" s="4">
        <v>2</v>
      </c>
      <c r="H31" s="1"/>
      <c r="I31" s="1" t="s">
        <v>11</v>
      </c>
      <c r="J31" s="1"/>
      <c r="K31" s="4">
        <v>235</v>
      </c>
    </row>
    <row r="32" spans="2:11" x14ac:dyDescent="0.3">
      <c r="B32" s="1" t="s">
        <v>76</v>
      </c>
      <c r="C32" s="3">
        <v>43955</v>
      </c>
      <c r="D32" s="1" t="s">
        <v>77</v>
      </c>
      <c r="E32" s="4" t="s">
        <v>37</v>
      </c>
      <c r="F32" s="4">
        <v>17</v>
      </c>
      <c r="G32" s="4">
        <v>8</v>
      </c>
      <c r="H32" s="1" t="s">
        <v>11</v>
      </c>
      <c r="I32" s="1" t="s">
        <v>11</v>
      </c>
      <c r="J32" s="1" t="s">
        <v>11</v>
      </c>
      <c r="K32" s="4">
        <v>265</v>
      </c>
    </row>
    <row r="34" spans="2:11" x14ac:dyDescent="0.3">
      <c r="B34" s="18" t="s">
        <v>158</v>
      </c>
    </row>
    <row r="35" spans="2:11" x14ac:dyDescent="0.3">
      <c r="B35" t="b">
        <f>AND(COUNTA($H3:$J3)=3,$K3&gt;=280)</f>
        <v>0</v>
      </c>
    </row>
    <row r="37" spans="2:11" x14ac:dyDescent="0.3">
      <c r="B37" s="1" t="s">
        <v>78</v>
      </c>
      <c r="C37" s="1" t="s">
        <v>79</v>
      </c>
      <c r="D37" s="1" t="s">
        <v>0</v>
      </c>
      <c r="E37" s="2" t="s">
        <v>1</v>
      </c>
      <c r="F37" s="1" t="s">
        <v>2</v>
      </c>
      <c r="G37" s="1" t="s">
        <v>3</v>
      </c>
      <c r="H37" s="1" t="s">
        <v>4</v>
      </c>
      <c r="I37" s="1" t="s">
        <v>5</v>
      </c>
      <c r="J37" s="1" t="s">
        <v>6</v>
      </c>
      <c r="K37" s="1" t="s">
        <v>7</v>
      </c>
    </row>
    <row r="38" spans="2:11" x14ac:dyDescent="0.3">
      <c r="B38" s="2" t="s">
        <v>53</v>
      </c>
      <c r="C38" s="3">
        <v>43592</v>
      </c>
      <c r="D38" s="2" t="s">
        <v>54</v>
      </c>
      <c r="E38" s="4" t="s">
        <v>55</v>
      </c>
      <c r="F38" s="4">
        <v>25</v>
      </c>
      <c r="G38" s="4">
        <v>0</v>
      </c>
      <c r="H38" s="1" t="s">
        <v>11</v>
      </c>
      <c r="I38" s="1" t="s">
        <v>11</v>
      </c>
      <c r="J38" s="1" t="s">
        <v>11</v>
      </c>
      <c r="K38" s="4">
        <v>280</v>
      </c>
    </row>
    <row r="39" spans="2:11" x14ac:dyDescent="0.3">
      <c r="B39" s="2" t="s">
        <v>58</v>
      </c>
      <c r="C39" s="3">
        <v>44086</v>
      </c>
      <c r="D39" s="2" t="s">
        <v>59</v>
      </c>
      <c r="E39" s="4" t="s">
        <v>37</v>
      </c>
      <c r="F39" s="4">
        <v>24</v>
      </c>
      <c r="G39" s="4">
        <v>1</v>
      </c>
      <c r="H39" s="1" t="s">
        <v>11</v>
      </c>
      <c r="I39" s="1" t="s">
        <v>11</v>
      </c>
      <c r="J39" s="1" t="s">
        <v>11</v>
      </c>
      <c r="K39" s="4">
        <v>290</v>
      </c>
    </row>
    <row r="40" spans="2:11" x14ac:dyDescent="0.3">
      <c r="B40" s="2" t="s">
        <v>72</v>
      </c>
      <c r="C40" s="3">
        <v>43567</v>
      </c>
      <c r="D40" s="2" t="s">
        <v>73</v>
      </c>
      <c r="E40" s="4" t="s">
        <v>55</v>
      </c>
      <c r="F40" s="4">
        <v>22</v>
      </c>
      <c r="G40" s="4">
        <v>3</v>
      </c>
      <c r="H40" s="1" t="s">
        <v>11</v>
      </c>
      <c r="I40" s="1" t="s">
        <v>11</v>
      </c>
      <c r="J40" s="1" t="s">
        <v>11</v>
      </c>
      <c r="K40" s="4">
        <v>280</v>
      </c>
    </row>
  </sheetData>
  <phoneticPr fontId="2" type="noConversion"/>
  <conditionalFormatting sqref="B3:K32">
    <cfRule type="expression" dxfId="0" priority="1">
      <formula>AND(MOD(LEFT($B3,2),2)=0,YEAR($C3)=2018)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K50"/>
  <sheetViews>
    <sheetView tabSelected="1" zoomScaleNormal="100" workbookViewId="0">
      <selection activeCell="M21" sqref="M21"/>
    </sheetView>
  </sheetViews>
  <sheetFormatPr defaultRowHeight="16.5" x14ac:dyDescent="0.3"/>
  <cols>
    <col min="1" max="1" width="4.125" customWidth="1"/>
    <col min="2" max="2" width="9.875" customWidth="1"/>
    <col min="3" max="3" width="13.75" customWidth="1"/>
    <col min="5" max="5" width="16" bestFit="1" customWidth="1"/>
    <col min="6" max="11" width="9.375" customWidth="1"/>
  </cols>
  <sheetData>
    <row r="2" spans="2:11" x14ac:dyDescent="0.3">
      <c r="B2" s="1" t="s">
        <v>78</v>
      </c>
      <c r="C2" s="1" t="s">
        <v>79</v>
      </c>
      <c r="D2" s="1" t="s">
        <v>80</v>
      </c>
      <c r="E2" s="2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87</v>
      </c>
    </row>
    <row r="3" spans="2:11" x14ac:dyDescent="0.3">
      <c r="B3" s="2" t="s">
        <v>23</v>
      </c>
      <c r="C3" s="3">
        <v>43375</v>
      </c>
      <c r="D3" s="2" t="s">
        <v>31</v>
      </c>
      <c r="E3" s="4" t="s">
        <v>88</v>
      </c>
      <c r="F3" s="4">
        <v>25</v>
      </c>
      <c r="G3" s="4">
        <v>0</v>
      </c>
      <c r="H3" s="4">
        <v>80</v>
      </c>
      <c r="I3" s="4">
        <v>100</v>
      </c>
      <c r="J3" s="4">
        <v>80</v>
      </c>
      <c r="K3" s="4">
        <v>260</v>
      </c>
    </row>
    <row r="4" spans="2:11" x14ac:dyDescent="0.3">
      <c r="B4" s="2" t="s">
        <v>46</v>
      </c>
      <c r="C4" s="3">
        <v>42730</v>
      </c>
      <c r="D4" s="1" t="s">
        <v>89</v>
      </c>
      <c r="E4" s="4" t="s">
        <v>90</v>
      </c>
      <c r="F4" s="4">
        <v>22</v>
      </c>
      <c r="G4" s="4">
        <v>3</v>
      </c>
      <c r="H4" s="4">
        <v>90</v>
      </c>
      <c r="I4" s="4">
        <v>90</v>
      </c>
      <c r="J4" s="4">
        <v>100</v>
      </c>
      <c r="K4" s="4">
        <v>280</v>
      </c>
    </row>
    <row r="5" spans="2:11" x14ac:dyDescent="0.3">
      <c r="B5" s="2" t="s">
        <v>46</v>
      </c>
      <c r="C5" s="3">
        <v>42816</v>
      </c>
      <c r="D5" s="2" t="s">
        <v>69</v>
      </c>
      <c r="E5" s="4" t="s">
        <v>91</v>
      </c>
      <c r="F5" s="4">
        <v>25</v>
      </c>
      <c r="G5" s="4">
        <v>0</v>
      </c>
      <c r="H5" s="4">
        <v>60</v>
      </c>
      <c r="I5" s="4">
        <v>80</v>
      </c>
      <c r="J5" s="4">
        <v>60</v>
      </c>
      <c r="K5" s="4">
        <v>200</v>
      </c>
    </row>
    <row r="6" spans="2:11" x14ac:dyDescent="0.3">
      <c r="B6" s="2" t="s">
        <v>56</v>
      </c>
      <c r="C6" s="3">
        <v>42652</v>
      </c>
      <c r="D6" s="1" t="s">
        <v>92</v>
      </c>
      <c r="E6" s="4" t="s">
        <v>93</v>
      </c>
      <c r="F6" s="4">
        <v>25</v>
      </c>
      <c r="G6" s="4">
        <v>0</v>
      </c>
      <c r="H6" s="4">
        <v>60</v>
      </c>
      <c r="I6" s="4">
        <v>70</v>
      </c>
      <c r="J6" s="4">
        <v>100</v>
      </c>
      <c r="K6" s="4">
        <v>230</v>
      </c>
    </row>
    <row r="7" spans="2:11" x14ac:dyDescent="0.3">
      <c r="B7" s="2" t="s">
        <v>56</v>
      </c>
      <c r="C7" s="3">
        <v>43605</v>
      </c>
      <c r="D7" s="2" t="s">
        <v>54</v>
      </c>
      <c r="E7" s="4" t="s">
        <v>90</v>
      </c>
      <c r="F7" s="4">
        <v>25</v>
      </c>
      <c r="G7" s="4">
        <v>0</v>
      </c>
      <c r="H7" s="4">
        <v>100</v>
      </c>
      <c r="I7" s="4">
        <v>90</v>
      </c>
      <c r="J7" s="4">
        <v>90</v>
      </c>
      <c r="K7" s="4">
        <v>280</v>
      </c>
    </row>
    <row r="8" spans="2:11" x14ac:dyDescent="0.3">
      <c r="B8" s="2" t="s">
        <v>58</v>
      </c>
      <c r="C8" s="3">
        <v>43773</v>
      </c>
      <c r="D8" s="1" t="s">
        <v>94</v>
      </c>
      <c r="E8" s="4" t="s">
        <v>95</v>
      </c>
      <c r="F8" s="4">
        <v>24</v>
      </c>
      <c r="G8" s="4">
        <v>1</v>
      </c>
      <c r="H8" s="4">
        <v>70</v>
      </c>
      <c r="I8" s="4">
        <v>90</v>
      </c>
      <c r="J8" s="4">
        <v>70</v>
      </c>
      <c r="K8" s="4">
        <v>230</v>
      </c>
    </row>
    <row r="9" spans="2:11" x14ac:dyDescent="0.3">
      <c r="B9" s="2" t="s">
        <v>58</v>
      </c>
      <c r="C9" s="3">
        <v>44086</v>
      </c>
      <c r="D9" s="2" t="s">
        <v>96</v>
      </c>
      <c r="E9" s="4" t="s">
        <v>97</v>
      </c>
      <c r="F9" s="4">
        <v>25</v>
      </c>
      <c r="G9" s="4">
        <v>0</v>
      </c>
      <c r="H9" s="4">
        <v>100</v>
      </c>
      <c r="I9" s="4">
        <v>65</v>
      </c>
      <c r="J9" s="4">
        <v>90</v>
      </c>
      <c r="K9" s="4">
        <v>255</v>
      </c>
    </row>
    <row r="10" spans="2:11" x14ac:dyDescent="0.3">
      <c r="B10" s="2" t="s">
        <v>64</v>
      </c>
      <c r="C10" s="3">
        <v>42442</v>
      </c>
      <c r="D10" s="1" t="s">
        <v>98</v>
      </c>
      <c r="E10" s="4" t="s">
        <v>91</v>
      </c>
      <c r="F10" s="4">
        <v>23</v>
      </c>
      <c r="G10" s="4">
        <v>2</v>
      </c>
      <c r="H10" s="4">
        <v>70</v>
      </c>
      <c r="I10" s="4">
        <v>90</v>
      </c>
      <c r="J10" s="4">
        <v>70</v>
      </c>
      <c r="K10" s="4">
        <v>230</v>
      </c>
    </row>
    <row r="11" spans="2:11" x14ac:dyDescent="0.3">
      <c r="B11" s="2" t="s">
        <v>64</v>
      </c>
      <c r="C11" s="3">
        <v>43399</v>
      </c>
      <c r="D11" s="2" t="s">
        <v>45</v>
      </c>
      <c r="E11" s="4" t="s">
        <v>88</v>
      </c>
      <c r="F11" s="4">
        <v>24</v>
      </c>
      <c r="G11" s="4">
        <v>1</v>
      </c>
      <c r="H11" s="4">
        <v>65</v>
      </c>
      <c r="I11" s="4">
        <v>100</v>
      </c>
      <c r="J11" s="4">
        <v>80</v>
      </c>
      <c r="K11" s="4">
        <v>245</v>
      </c>
    </row>
    <row r="12" spans="2:11" x14ac:dyDescent="0.3">
      <c r="B12" s="2" t="s">
        <v>17</v>
      </c>
      <c r="C12" s="3">
        <v>43211</v>
      </c>
      <c r="D12" s="1" t="s">
        <v>99</v>
      </c>
      <c r="E12" s="4" t="s">
        <v>97</v>
      </c>
      <c r="F12" s="4">
        <v>17</v>
      </c>
      <c r="G12" s="4">
        <v>8</v>
      </c>
      <c r="H12" s="4">
        <v>90</v>
      </c>
      <c r="I12" s="4">
        <v>85</v>
      </c>
      <c r="J12" s="4">
        <v>90</v>
      </c>
      <c r="K12" s="4">
        <v>265</v>
      </c>
    </row>
    <row r="13" spans="2:11" x14ac:dyDescent="0.3">
      <c r="B13" s="2" t="s">
        <v>42</v>
      </c>
      <c r="C13" s="3">
        <v>42770</v>
      </c>
      <c r="D13" s="2" t="s">
        <v>100</v>
      </c>
      <c r="E13" s="4" t="s">
        <v>97</v>
      </c>
      <c r="F13" s="4">
        <v>23</v>
      </c>
      <c r="G13" s="4">
        <v>2</v>
      </c>
      <c r="H13" s="4">
        <v>75</v>
      </c>
      <c r="I13" s="4">
        <v>70</v>
      </c>
      <c r="J13" s="4">
        <v>70</v>
      </c>
      <c r="K13" s="4">
        <v>215</v>
      </c>
    </row>
    <row r="14" spans="2:11" x14ac:dyDescent="0.3">
      <c r="B14" s="2" t="s">
        <v>42</v>
      </c>
      <c r="C14" s="3">
        <v>43742</v>
      </c>
      <c r="D14" s="1" t="s">
        <v>101</v>
      </c>
      <c r="E14" s="4" t="s">
        <v>97</v>
      </c>
      <c r="F14" s="4">
        <v>25</v>
      </c>
      <c r="G14" s="4">
        <v>0</v>
      </c>
      <c r="H14" s="4">
        <v>100</v>
      </c>
      <c r="I14" s="4">
        <v>65</v>
      </c>
      <c r="J14" s="4">
        <v>90</v>
      </c>
      <c r="K14" s="4">
        <v>255</v>
      </c>
    </row>
    <row r="15" spans="2:11" x14ac:dyDescent="0.3">
      <c r="B15" s="2" t="s">
        <v>74</v>
      </c>
      <c r="C15" s="3">
        <v>43321</v>
      </c>
      <c r="D15" s="2" t="s">
        <v>18</v>
      </c>
      <c r="E15" s="4" t="s">
        <v>91</v>
      </c>
      <c r="F15" s="4">
        <v>23</v>
      </c>
      <c r="G15" s="4">
        <v>2</v>
      </c>
      <c r="H15" s="4">
        <v>90</v>
      </c>
      <c r="I15" s="4">
        <v>70</v>
      </c>
      <c r="J15" s="4">
        <v>60</v>
      </c>
      <c r="K15" s="4">
        <v>220</v>
      </c>
    </row>
    <row r="16" spans="2:11" x14ac:dyDescent="0.3">
      <c r="B16" s="2" t="s">
        <v>38</v>
      </c>
      <c r="C16" s="3">
        <v>43385</v>
      </c>
      <c r="D16" s="1" t="s">
        <v>102</v>
      </c>
      <c r="E16" s="4" t="s">
        <v>103</v>
      </c>
      <c r="F16" s="4">
        <v>15</v>
      </c>
      <c r="G16" s="4">
        <v>10</v>
      </c>
      <c r="H16" s="4">
        <v>85</v>
      </c>
      <c r="I16" s="4">
        <v>90</v>
      </c>
      <c r="J16" s="4">
        <v>85</v>
      </c>
      <c r="K16" s="4">
        <v>260</v>
      </c>
    </row>
    <row r="17" spans="2:11" x14ac:dyDescent="0.3">
      <c r="B17" s="2" t="s">
        <v>38</v>
      </c>
      <c r="C17" s="3">
        <v>43573</v>
      </c>
      <c r="D17" s="1" t="s">
        <v>104</v>
      </c>
      <c r="E17" s="4" t="s">
        <v>105</v>
      </c>
      <c r="F17" s="4">
        <v>25</v>
      </c>
      <c r="G17" s="4">
        <v>0</v>
      </c>
      <c r="H17" s="4">
        <v>90</v>
      </c>
      <c r="I17" s="4">
        <v>60</v>
      </c>
      <c r="J17" s="4">
        <v>60</v>
      </c>
      <c r="K17" s="4">
        <v>210</v>
      </c>
    </row>
    <row r="18" spans="2:11" x14ac:dyDescent="0.3">
      <c r="B18" s="2" t="s">
        <v>53</v>
      </c>
      <c r="C18" s="3">
        <v>43263</v>
      </c>
      <c r="D18" s="1" t="s">
        <v>106</v>
      </c>
      <c r="E18" s="4" t="s">
        <v>103</v>
      </c>
      <c r="F18" s="4">
        <v>25</v>
      </c>
      <c r="G18" s="4">
        <v>0</v>
      </c>
      <c r="H18" s="4">
        <v>70</v>
      </c>
      <c r="I18" s="4">
        <v>100</v>
      </c>
      <c r="J18" s="4">
        <v>80</v>
      </c>
      <c r="K18" s="4">
        <v>250</v>
      </c>
    </row>
    <row r="19" spans="2:11" x14ac:dyDescent="0.3">
      <c r="B19" s="2" t="s">
        <v>53</v>
      </c>
      <c r="C19" s="3">
        <v>43592</v>
      </c>
      <c r="D19" s="2" t="s">
        <v>67</v>
      </c>
      <c r="E19" s="4" t="s">
        <v>103</v>
      </c>
      <c r="F19" s="4">
        <v>15</v>
      </c>
      <c r="G19" s="4">
        <v>10</v>
      </c>
      <c r="H19" s="4">
        <v>85</v>
      </c>
      <c r="I19" s="4">
        <v>90</v>
      </c>
      <c r="J19" s="4">
        <v>85</v>
      </c>
      <c r="K19" s="4">
        <v>260</v>
      </c>
    </row>
    <row r="20" spans="2:11" x14ac:dyDescent="0.3">
      <c r="B20" s="2" t="s">
        <v>68</v>
      </c>
      <c r="C20" s="3">
        <v>44440</v>
      </c>
      <c r="D20" s="2" t="s">
        <v>47</v>
      </c>
      <c r="E20" s="4" t="s">
        <v>103</v>
      </c>
      <c r="F20" s="4">
        <v>25</v>
      </c>
      <c r="G20" s="4">
        <v>0</v>
      </c>
      <c r="H20" s="4">
        <v>70</v>
      </c>
      <c r="I20" s="4">
        <v>100</v>
      </c>
      <c r="J20" s="4">
        <v>80</v>
      </c>
      <c r="K20" s="4">
        <v>250</v>
      </c>
    </row>
    <row r="21" spans="2:11" x14ac:dyDescent="0.3">
      <c r="B21" s="2" t="s">
        <v>20</v>
      </c>
      <c r="C21" s="3">
        <v>43964</v>
      </c>
      <c r="D21" s="2" t="s">
        <v>63</v>
      </c>
      <c r="E21" s="4" t="s">
        <v>88</v>
      </c>
      <c r="F21" s="4">
        <v>23</v>
      </c>
      <c r="G21" s="4">
        <v>2</v>
      </c>
      <c r="H21" s="4">
        <v>85</v>
      </c>
      <c r="I21" s="4">
        <v>60</v>
      </c>
      <c r="J21" s="4">
        <v>60</v>
      </c>
      <c r="K21" s="4">
        <v>205</v>
      </c>
    </row>
    <row r="22" spans="2:11" x14ac:dyDescent="0.3">
      <c r="B22" s="2" t="s">
        <v>8</v>
      </c>
      <c r="C22" s="3">
        <v>44473</v>
      </c>
      <c r="D22" s="2" t="s">
        <v>34</v>
      </c>
      <c r="E22" s="4" t="s">
        <v>88</v>
      </c>
      <c r="F22" s="4">
        <v>24</v>
      </c>
      <c r="G22" s="4">
        <v>1</v>
      </c>
      <c r="H22" s="4">
        <v>100</v>
      </c>
      <c r="I22" s="4">
        <v>75</v>
      </c>
      <c r="J22" s="4">
        <v>75</v>
      </c>
      <c r="K22" s="4">
        <v>250</v>
      </c>
    </row>
    <row r="23" spans="2:11" x14ac:dyDescent="0.3">
      <c r="B23" s="1" t="s">
        <v>40</v>
      </c>
      <c r="C23" s="3">
        <v>42785</v>
      </c>
      <c r="D23" s="2" t="s">
        <v>107</v>
      </c>
      <c r="E23" s="4" t="s">
        <v>108</v>
      </c>
      <c r="F23" s="4">
        <v>24</v>
      </c>
      <c r="G23" s="4">
        <v>1</v>
      </c>
      <c r="H23" s="4">
        <v>100</v>
      </c>
      <c r="I23" s="4">
        <v>85</v>
      </c>
      <c r="J23" s="4">
        <v>65</v>
      </c>
      <c r="K23" s="4">
        <v>250</v>
      </c>
    </row>
    <row r="24" spans="2:11" x14ac:dyDescent="0.3">
      <c r="B24" s="1" t="s">
        <v>40</v>
      </c>
      <c r="C24" s="3">
        <v>43229</v>
      </c>
      <c r="D24" s="1" t="s">
        <v>109</v>
      </c>
      <c r="E24" s="4" t="s">
        <v>90</v>
      </c>
      <c r="F24" s="4">
        <v>25</v>
      </c>
      <c r="G24" s="4">
        <v>0</v>
      </c>
      <c r="H24" s="4">
        <v>100</v>
      </c>
      <c r="I24" s="4">
        <v>90</v>
      </c>
      <c r="J24" s="4">
        <v>90</v>
      </c>
      <c r="K24" s="4">
        <v>280</v>
      </c>
    </row>
    <row r="25" spans="2:11" x14ac:dyDescent="0.3">
      <c r="B25" s="2" t="s">
        <v>15</v>
      </c>
      <c r="C25" s="3">
        <v>43378</v>
      </c>
      <c r="D25" s="2" t="s">
        <v>61</v>
      </c>
      <c r="E25" s="4" t="s">
        <v>93</v>
      </c>
      <c r="F25" s="4">
        <v>25</v>
      </c>
      <c r="G25" s="4">
        <v>0</v>
      </c>
      <c r="H25" s="4">
        <v>80</v>
      </c>
      <c r="I25" s="4">
        <v>100</v>
      </c>
      <c r="J25" s="4">
        <v>85</v>
      </c>
      <c r="K25" s="4">
        <v>265</v>
      </c>
    </row>
    <row r="26" spans="2:11" x14ac:dyDescent="0.3">
      <c r="B26" s="2" t="s">
        <v>51</v>
      </c>
      <c r="C26" s="3">
        <v>42107</v>
      </c>
      <c r="D26" s="1" t="s">
        <v>110</v>
      </c>
      <c r="E26" s="4" t="s">
        <v>91</v>
      </c>
      <c r="F26" s="4">
        <v>20</v>
      </c>
      <c r="G26" s="4">
        <v>5</v>
      </c>
      <c r="H26" s="4">
        <v>70</v>
      </c>
      <c r="I26" s="4">
        <v>75</v>
      </c>
      <c r="J26" s="4">
        <v>90</v>
      </c>
      <c r="K26" s="4">
        <v>235</v>
      </c>
    </row>
    <row r="27" spans="2:11" x14ac:dyDescent="0.3">
      <c r="B27" s="2" t="s">
        <v>51</v>
      </c>
      <c r="C27" s="3">
        <v>43523</v>
      </c>
      <c r="D27" s="2" t="s">
        <v>111</v>
      </c>
      <c r="E27" s="4" t="s">
        <v>93</v>
      </c>
      <c r="F27" s="4">
        <v>23</v>
      </c>
      <c r="G27" s="4">
        <v>2</v>
      </c>
      <c r="H27" s="4">
        <v>90</v>
      </c>
      <c r="I27" s="4">
        <v>70</v>
      </c>
      <c r="J27" s="4">
        <v>60</v>
      </c>
      <c r="K27" s="4">
        <v>220</v>
      </c>
    </row>
    <row r="28" spans="2:11" x14ac:dyDescent="0.3">
      <c r="B28" s="2" t="s">
        <v>28</v>
      </c>
      <c r="C28" s="3">
        <v>42395</v>
      </c>
      <c r="D28" s="1" t="s">
        <v>112</v>
      </c>
      <c r="E28" s="4" t="s">
        <v>108</v>
      </c>
      <c r="F28" s="4">
        <v>25</v>
      </c>
      <c r="G28" s="4">
        <v>0</v>
      </c>
      <c r="H28" s="4">
        <v>70</v>
      </c>
      <c r="I28" s="4">
        <v>55</v>
      </c>
      <c r="J28" s="4">
        <v>90</v>
      </c>
      <c r="K28" s="4">
        <v>215</v>
      </c>
    </row>
    <row r="29" spans="2:11" x14ac:dyDescent="0.3">
      <c r="B29" s="2" t="s">
        <v>28</v>
      </c>
      <c r="C29" s="3">
        <v>43760</v>
      </c>
      <c r="D29" s="2" t="s">
        <v>59</v>
      </c>
      <c r="E29" s="4" t="s">
        <v>97</v>
      </c>
      <c r="F29" s="4">
        <v>24</v>
      </c>
      <c r="G29" s="4">
        <v>1</v>
      </c>
      <c r="H29" s="4">
        <v>90</v>
      </c>
      <c r="I29" s="4">
        <v>100</v>
      </c>
      <c r="J29" s="4">
        <v>100</v>
      </c>
      <c r="K29" s="4">
        <v>290</v>
      </c>
    </row>
    <row r="30" spans="2:11" x14ac:dyDescent="0.3">
      <c r="B30" s="2" t="s">
        <v>49</v>
      </c>
      <c r="C30" s="3">
        <v>43274</v>
      </c>
      <c r="D30" s="2" t="s">
        <v>113</v>
      </c>
      <c r="E30" s="4" t="s">
        <v>88</v>
      </c>
      <c r="F30" s="4">
        <v>25</v>
      </c>
      <c r="G30" s="4">
        <v>0</v>
      </c>
      <c r="H30" s="4">
        <v>80</v>
      </c>
      <c r="I30" s="4">
        <v>75</v>
      </c>
      <c r="J30" s="4">
        <v>85</v>
      </c>
      <c r="K30" s="4">
        <v>240</v>
      </c>
    </row>
    <row r="31" spans="2:11" x14ac:dyDescent="0.3">
      <c r="B31" s="2" t="s">
        <v>49</v>
      </c>
      <c r="C31" s="3">
        <v>43525</v>
      </c>
      <c r="D31" s="1" t="s">
        <v>114</v>
      </c>
      <c r="E31" s="4" t="s">
        <v>88</v>
      </c>
      <c r="F31" s="4">
        <v>24</v>
      </c>
      <c r="G31" s="4">
        <v>1</v>
      </c>
      <c r="H31" s="4">
        <v>65</v>
      </c>
      <c r="I31" s="4">
        <v>100</v>
      </c>
      <c r="J31" s="4">
        <v>80</v>
      </c>
      <c r="K31" s="4">
        <v>245</v>
      </c>
    </row>
    <row r="32" spans="2:11" x14ac:dyDescent="0.3">
      <c r="B32" s="2" t="s">
        <v>72</v>
      </c>
      <c r="C32" s="3">
        <v>43567</v>
      </c>
      <c r="D32" s="2" t="s">
        <v>29</v>
      </c>
      <c r="E32" s="4" t="s">
        <v>95</v>
      </c>
      <c r="F32" s="4">
        <v>24</v>
      </c>
      <c r="G32" s="4">
        <v>1</v>
      </c>
      <c r="H32" s="4">
        <v>70</v>
      </c>
      <c r="I32" s="4">
        <v>90</v>
      </c>
      <c r="J32" s="4">
        <v>70</v>
      </c>
      <c r="K32" s="4">
        <v>230</v>
      </c>
    </row>
    <row r="33" spans="2:11" x14ac:dyDescent="0.3">
      <c r="B33" s="2" t="s">
        <v>33</v>
      </c>
      <c r="C33" s="3">
        <v>43252</v>
      </c>
      <c r="D33" s="1" t="s">
        <v>115</v>
      </c>
      <c r="E33" s="4" t="s">
        <v>88</v>
      </c>
      <c r="F33" s="4">
        <v>25</v>
      </c>
      <c r="G33" s="4">
        <v>0</v>
      </c>
      <c r="H33" s="4">
        <v>80</v>
      </c>
      <c r="I33" s="4">
        <v>75</v>
      </c>
      <c r="J33" s="4">
        <v>85</v>
      </c>
      <c r="K33" s="4">
        <v>240</v>
      </c>
    </row>
    <row r="34" spans="2:11" x14ac:dyDescent="0.3">
      <c r="B34" s="2" t="s">
        <v>33</v>
      </c>
      <c r="C34" s="3">
        <v>43986</v>
      </c>
      <c r="D34" s="2" t="s">
        <v>65</v>
      </c>
      <c r="E34" s="4" t="s">
        <v>97</v>
      </c>
      <c r="F34" s="4">
        <v>23</v>
      </c>
      <c r="G34" s="4">
        <v>2</v>
      </c>
      <c r="H34" s="4">
        <v>50</v>
      </c>
      <c r="I34" s="4">
        <v>85</v>
      </c>
      <c r="J34" s="4">
        <v>95</v>
      </c>
      <c r="K34" s="4">
        <v>230</v>
      </c>
    </row>
    <row r="35" spans="2:11" x14ac:dyDescent="0.3">
      <c r="B35" s="2" t="s">
        <v>35</v>
      </c>
      <c r="C35" s="3">
        <v>42473</v>
      </c>
      <c r="D35" s="1" t="s">
        <v>116</v>
      </c>
      <c r="E35" s="4" t="s">
        <v>93</v>
      </c>
      <c r="F35" s="4">
        <v>23</v>
      </c>
      <c r="G35" s="4">
        <v>2</v>
      </c>
      <c r="H35" s="4">
        <v>90</v>
      </c>
      <c r="I35" s="4">
        <v>70</v>
      </c>
      <c r="J35" s="4">
        <v>60</v>
      </c>
      <c r="K35" s="4">
        <v>220</v>
      </c>
    </row>
    <row r="36" spans="2:11" x14ac:dyDescent="0.3">
      <c r="B36" s="2" t="s">
        <v>35</v>
      </c>
      <c r="C36" s="3">
        <v>43257</v>
      </c>
      <c r="D36" s="2" t="s">
        <v>75</v>
      </c>
      <c r="E36" s="4" t="s">
        <v>88</v>
      </c>
      <c r="F36" s="4">
        <v>23</v>
      </c>
      <c r="G36" s="4">
        <v>2</v>
      </c>
      <c r="H36" s="4">
        <v>75</v>
      </c>
      <c r="I36" s="4">
        <v>90</v>
      </c>
      <c r="J36" s="4">
        <v>70</v>
      </c>
      <c r="K36" s="4">
        <v>235</v>
      </c>
    </row>
    <row r="37" spans="2:11" x14ac:dyDescent="0.3">
      <c r="B37" s="1" t="s">
        <v>76</v>
      </c>
      <c r="C37" s="3">
        <v>43955</v>
      </c>
      <c r="D37" s="2" t="s">
        <v>71</v>
      </c>
      <c r="E37" s="4" t="s">
        <v>95</v>
      </c>
      <c r="F37" s="4">
        <v>25</v>
      </c>
      <c r="G37" s="4">
        <v>0</v>
      </c>
      <c r="H37" s="4">
        <v>55</v>
      </c>
      <c r="I37" s="4">
        <v>100</v>
      </c>
      <c r="J37" s="4">
        <v>60</v>
      </c>
      <c r="K37" s="4">
        <v>215</v>
      </c>
    </row>
    <row r="38" spans="2:11" x14ac:dyDescent="0.3">
      <c r="B38" s="2" t="s">
        <v>70</v>
      </c>
      <c r="C38" s="3">
        <v>43325</v>
      </c>
      <c r="D38" s="2" t="s">
        <v>43</v>
      </c>
      <c r="E38" s="4" t="s">
        <v>93</v>
      </c>
      <c r="F38" s="4">
        <v>25</v>
      </c>
      <c r="G38" s="4">
        <v>0</v>
      </c>
      <c r="H38" s="4">
        <v>60</v>
      </c>
      <c r="I38" s="4">
        <v>70</v>
      </c>
      <c r="J38" s="4">
        <v>100</v>
      </c>
      <c r="K38" s="4">
        <v>230</v>
      </c>
    </row>
    <row r="39" spans="2:11" x14ac:dyDescent="0.3">
      <c r="B39" s="2" t="s">
        <v>44</v>
      </c>
      <c r="C39" s="3">
        <v>42577</v>
      </c>
      <c r="D39" s="1" t="s">
        <v>117</v>
      </c>
      <c r="E39" s="4" t="s">
        <v>91</v>
      </c>
      <c r="F39" s="4">
        <v>25</v>
      </c>
      <c r="G39" s="4">
        <v>0</v>
      </c>
      <c r="H39" s="4">
        <v>90</v>
      </c>
      <c r="I39" s="4">
        <v>80</v>
      </c>
      <c r="J39" s="4">
        <v>100</v>
      </c>
      <c r="K39" s="4">
        <v>270</v>
      </c>
    </row>
    <row r="40" spans="2:11" x14ac:dyDescent="0.3">
      <c r="B40" s="2" t="s">
        <v>44</v>
      </c>
      <c r="C40" s="3">
        <v>44357</v>
      </c>
      <c r="D40" s="2" t="s">
        <v>16</v>
      </c>
      <c r="E40" s="4" t="s">
        <v>108</v>
      </c>
      <c r="F40" s="4">
        <v>25</v>
      </c>
      <c r="G40" s="4">
        <v>0</v>
      </c>
      <c r="H40" s="4">
        <v>70</v>
      </c>
      <c r="I40" s="4">
        <v>55</v>
      </c>
      <c r="J40" s="4">
        <v>90</v>
      </c>
      <c r="K40" s="4">
        <v>215</v>
      </c>
    </row>
    <row r="41" spans="2:11" x14ac:dyDescent="0.3">
      <c r="B41" s="1" t="s">
        <v>12</v>
      </c>
      <c r="C41" s="3">
        <v>43274</v>
      </c>
      <c r="D41" s="1" t="s">
        <v>118</v>
      </c>
      <c r="E41" s="4" t="s">
        <v>95</v>
      </c>
      <c r="F41" s="4">
        <v>25</v>
      </c>
      <c r="G41" s="4">
        <v>0</v>
      </c>
      <c r="H41" s="4">
        <v>90</v>
      </c>
      <c r="I41" s="4">
        <v>80</v>
      </c>
      <c r="J41" s="4">
        <v>70</v>
      </c>
      <c r="K41" s="4">
        <v>240</v>
      </c>
    </row>
    <row r="42" spans="2:11" x14ac:dyDescent="0.3">
      <c r="B42" s="2" t="s">
        <v>62</v>
      </c>
      <c r="C42" s="3">
        <v>43831</v>
      </c>
      <c r="D42" s="1" t="s">
        <v>119</v>
      </c>
      <c r="E42" s="4" t="s">
        <v>97</v>
      </c>
      <c r="F42" s="4">
        <v>24</v>
      </c>
      <c r="G42" s="4">
        <v>1</v>
      </c>
      <c r="H42" s="4">
        <v>90</v>
      </c>
      <c r="I42" s="4">
        <v>90</v>
      </c>
      <c r="J42" s="4">
        <v>100</v>
      </c>
      <c r="K42" s="4">
        <v>280</v>
      </c>
    </row>
    <row r="43" spans="2:11" x14ac:dyDescent="0.3">
      <c r="B43" s="2" t="s">
        <v>62</v>
      </c>
      <c r="C43" s="3">
        <v>44481</v>
      </c>
      <c r="D43" s="2" t="s">
        <v>73</v>
      </c>
      <c r="E43" s="4" t="s">
        <v>90</v>
      </c>
      <c r="F43" s="4">
        <v>22</v>
      </c>
      <c r="G43" s="4">
        <v>3</v>
      </c>
      <c r="H43" s="4">
        <v>90</v>
      </c>
      <c r="I43" s="4">
        <v>90</v>
      </c>
      <c r="J43" s="4">
        <v>100</v>
      </c>
      <c r="K43" s="4">
        <v>280</v>
      </c>
    </row>
    <row r="44" spans="2:11" x14ac:dyDescent="0.3">
      <c r="B44" s="2" t="s">
        <v>66</v>
      </c>
      <c r="C44" s="3">
        <v>43020</v>
      </c>
      <c r="D44" s="1" t="s">
        <v>120</v>
      </c>
      <c r="E44" s="4" t="s">
        <v>97</v>
      </c>
      <c r="F44" s="4">
        <v>23</v>
      </c>
      <c r="G44" s="4">
        <v>2</v>
      </c>
      <c r="H44" s="4">
        <v>50</v>
      </c>
      <c r="I44" s="4">
        <v>85</v>
      </c>
      <c r="J44" s="4">
        <v>95</v>
      </c>
      <c r="K44" s="4">
        <v>230</v>
      </c>
    </row>
    <row r="45" spans="2:11" x14ac:dyDescent="0.3">
      <c r="B45" s="2" t="s">
        <v>66</v>
      </c>
      <c r="C45" s="3">
        <v>43977</v>
      </c>
      <c r="D45" s="2" t="s">
        <v>27</v>
      </c>
      <c r="E45" s="4" t="s">
        <v>91</v>
      </c>
      <c r="F45" s="4">
        <v>20</v>
      </c>
      <c r="G45" s="4">
        <v>5</v>
      </c>
      <c r="H45" s="4">
        <v>70</v>
      </c>
      <c r="I45" s="4">
        <v>75</v>
      </c>
      <c r="J45" s="4">
        <v>90</v>
      </c>
      <c r="K45" s="4">
        <v>235</v>
      </c>
    </row>
    <row r="46" spans="2:11" x14ac:dyDescent="0.3">
      <c r="B46" s="2" t="s">
        <v>26</v>
      </c>
      <c r="C46" s="3">
        <v>43332</v>
      </c>
      <c r="D46" s="2" t="s">
        <v>24</v>
      </c>
      <c r="E46" s="4" t="s">
        <v>105</v>
      </c>
      <c r="F46" s="4">
        <v>22</v>
      </c>
      <c r="G46" s="4">
        <v>3</v>
      </c>
      <c r="H46" s="4">
        <v>100</v>
      </c>
      <c r="I46" s="4">
        <v>75</v>
      </c>
      <c r="J46" s="4">
        <v>90</v>
      </c>
      <c r="K46" s="4">
        <v>265</v>
      </c>
    </row>
    <row r="47" spans="2:11" x14ac:dyDescent="0.3">
      <c r="B47" s="2" t="s">
        <v>60</v>
      </c>
      <c r="C47" s="3">
        <v>42577</v>
      </c>
      <c r="D47" s="1" t="s">
        <v>121</v>
      </c>
      <c r="E47" s="4" t="s">
        <v>105</v>
      </c>
      <c r="F47" s="4">
        <v>22</v>
      </c>
      <c r="G47" s="4">
        <v>3</v>
      </c>
      <c r="H47" s="4">
        <v>100</v>
      </c>
      <c r="I47" s="4">
        <v>75</v>
      </c>
      <c r="J47" s="4">
        <v>90</v>
      </c>
      <c r="K47" s="4">
        <v>265</v>
      </c>
    </row>
    <row r="48" spans="2:11" x14ac:dyDescent="0.3">
      <c r="B48" s="2" t="s">
        <v>60</v>
      </c>
      <c r="C48" s="3">
        <v>43217</v>
      </c>
      <c r="D48" s="2" t="s">
        <v>122</v>
      </c>
      <c r="E48" s="4" t="s">
        <v>91</v>
      </c>
      <c r="F48" s="4">
        <v>25</v>
      </c>
      <c r="G48" s="4">
        <v>0</v>
      </c>
      <c r="H48" s="4">
        <v>90</v>
      </c>
      <c r="I48" s="4">
        <v>80</v>
      </c>
      <c r="J48" s="4">
        <v>100</v>
      </c>
      <c r="K48" s="4">
        <v>270</v>
      </c>
    </row>
    <row r="49" spans="2:11" x14ac:dyDescent="0.3">
      <c r="B49" s="2" t="s">
        <v>30</v>
      </c>
      <c r="C49" s="3">
        <v>43338</v>
      </c>
      <c r="D49" s="1" t="s">
        <v>123</v>
      </c>
      <c r="E49" s="4" t="s">
        <v>91</v>
      </c>
      <c r="F49" s="4">
        <v>25</v>
      </c>
      <c r="G49" s="4">
        <v>0</v>
      </c>
      <c r="H49" s="4">
        <v>60</v>
      </c>
      <c r="I49" s="4">
        <v>80</v>
      </c>
      <c r="J49" s="4">
        <v>60</v>
      </c>
      <c r="K49" s="4">
        <v>200</v>
      </c>
    </row>
    <row r="50" spans="2:11" x14ac:dyDescent="0.3">
      <c r="B50" s="2" t="s">
        <v>30</v>
      </c>
      <c r="C50" s="3">
        <v>44383</v>
      </c>
      <c r="D50" s="2" t="s">
        <v>50</v>
      </c>
      <c r="E50" s="4" t="s">
        <v>91</v>
      </c>
      <c r="F50" s="4">
        <v>23</v>
      </c>
      <c r="G50" s="4">
        <v>2</v>
      </c>
      <c r="H50" s="4">
        <v>70</v>
      </c>
      <c r="I50" s="4">
        <v>90</v>
      </c>
      <c r="J50" s="4">
        <v>70</v>
      </c>
      <c r="K50" s="4">
        <v>230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&amp;C&amp;P쪽
</oddFooter>
  </headerFooter>
  <rowBreaks count="2" manualBreakCount="2">
    <brk id="15" max="16383" man="1"/>
    <brk id="3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46"/>
  <sheetViews>
    <sheetView workbookViewId="0">
      <selection activeCell="N16" sqref="N16"/>
    </sheetView>
  </sheetViews>
  <sheetFormatPr defaultRowHeight="16.5" x14ac:dyDescent="0.3"/>
  <cols>
    <col min="1" max="1" width="2" customWidth="1"/>
    <col min="3" max="3" width="16" bestFit="1" customWidth="1"/>
    <col min="4" max="4" width="13.25" bestFit="1" customWidth="1"/>
    <col min="5" max="5" width="9" bestFit="1" customWidth="1"/>
    <col min="8" max="8" width="15.25" customWidth="1"/>
    <col min="11" max="11" width="13" bestFit="1" customWidth="1"/>
  </cols>
  <sheetData>
    <row r="1" spans="2:12" x14ac:dyDescent="0.3">
      <c r="B1" t="s">
        <v>124</v>
      </c>
    </row>
    <row r="2" spans="2:12" x14ac:dyDescent="0.3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5" t="s">
        <v>125</v>
      </c>
      <c r="K2" s="5" t="s">
        <v>126</v>
      </c>
      <c r="L2" s="5" t="s">
        <v>127</v>
      </c>
    </row>
    <row r="3" spans="2:12" x14ac:dyDescent="0.3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4">
        <v>250</v>
      </c>
      <c r="J3" s="1" t="str">
        <f>IF(AND($D3&gt;=18,COUNTIF($F3:$H3,"&gt;=60")=3),"PASS","-")</f>
        <v>PASS</v>
      </c>
      <c r="K3" s="6">
        <f>IF($E3=0,VLOOKUP(AVERAGE($F3:$H3),$B$42:$D$46,3)+0.5%,VLOOKUP(AVERAGE($F3:$H3),$B$42:$D$46,3))</f>
        <v>3.5000000000000003E-2</v>
      </c>
      <c r="L3" s="1"/>
    </row>
    <row r="4" spans="2:12" x14ac:dyDescent="0.3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4">
        <v>240</v>
      </c>
      <c r="J4" s="1" t="str">
        <f t="shared" ref="J4:J32" si="0">IF(AND($D4&gt;=18,COUNTIF($F4:$H4,"&gt;=60")=3),"PASS","-")</f>
        <v>PASS</v>
      </c>
      <c r="K4" s="6">
        <f t="shared" ref="K4:K32" si="1">IF($E4=0,VLOOKUP(AVERAGE($F4:$H4),$B$42:$D$46,3)+0.5%,VLOOKUP(AVERAGE($F4:$H4),$B$42:$D$46,3))</f>
        <v>0.04</v>
      </c>
      <c r="L4" s="1"/>
    </row>
    <row r="5" spans="2:12" x14ac:dyDescent="0.3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4">
        <v>265</v>
      </c>
      <c r="J5" s="1" t="str">
        <f t="shared" si="0"/>
        <v>PASS</v>
      </c>
      <c r="K5" s="6">
        <f t="shared" si="1"/>
        <v>0.04</v>
      </c>
      <c r="L5" s="1"/>
    </row>
    <row r="6" spans="2:12" x14ac:dyDescent="0.3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4">
        <v>265</v>
      </c>
      <c r="J6" s="1" t="str">
        <f t="shared" si="0"/>
        <v>-</v>
      </c>
      <c r="K6" s="6">
        <f t="shared" si="1"/>
        <v>3.5000000000000003E-2</v>
      </c>
      <c r="L6" s="1"/>
    </row>
    <row r="7" spans="2:12" x14ac:dyDescent="0.3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4">
        <v>205</v>
      </c>
      <c r="J7" s="1" t="str">
        <f t="shared" si="0"/>
        <v>PASS</v>
      </c>
      <c r="K7" s="6">
        <f t="shared" si="1"/>
        <v>2.5000000000000001E-2</v>
      </c>
      <c r="L7" s="1"/>
    </row>
    <row r="8" spans="2:12" x14ac:dyDescent="0.3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4">
        <v>260</v>
      </c>
      <c r="J8" s="1" t="str">
        <f t="shared" si="0"/>
        <v>PASS</v>
      </c>
      <c r="K8" s="6">
        <f t="shared" si="1"/>
        <v>0.04</v>
      </c>
      <c r="L8" s="1"/>
    </row>
    <row r="9" spans="2:12" x14ac:dyDescent="0.3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4">
        <v>265</v>
      </c>
      <c r="J9" s="1" t="str">
        <f t="shared" si="0"/>
        <v>PASS</v>
      </c>
      <c r="K9" s="6">
        <f t="shared" si="1"/>
        <v>3.5000000000000003E-2</v>
      </c>
      <c r="L9" s="1"/>
    </row>
    <row r="10" spans="2:12" x14ac:dyDescent="0.3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4">
        <v>290</v>
      </c>
      <c r="J10" s="1" t="str">
        <f t="shared" si="0"/>
        <v>PASS</v>
      </c>
      <c r="K10" s="6">
        <f t="shared" si="1"/>
        <v>0.05</v>
      </c>
      <c r="L10" s="1"/>
    </row>
    <row r="11" spans="2:12" x14ac:dyDescent="0.3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4">
        <v>230</v>
      </c>
      <c r="J11" s="1" t="str">
        <f t="shared" si="0"/>
        <v>PASS</v>
      </c>
      <c r="K11" s="6">
        <f t="shared" si="1"/>
        <v>0.03</v>
      </c>
      <c r="L11" s="1"/>
    </row>
    <row r="12" spans="2:12" x14ac:dyDescent="0.3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4">
        <v>230</v>
      </c>
      <c r="J12" s="1" t="str">
        <f t="shared" si="0"/>
        <v>-</v>
      </c>
      <c r="K12" s="6">
        <f t="shared" si="1"/>
        <v>0.03</v>
      </c>
      <c r="L12" s="1"/>
    </row>
    <row r="13" spans="2:12" x14ac:dyDescent="0.3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4">
        <v>235</v>
      </c>
      <c r="J13" s="1" t="str">
        <f t="shared" si="0"/>
        <v>PASS</v>
      </c>
      <c r="K13" s="6">
        <f t="shared" si="1"/>
        <v>0.03</v>
      </c>
      <c r="L13" s="1"/>
    </row>
    <row r="14" spans="2:12" x14ac:dyDescent="0.3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4">
        <v>210</v>
      </c>
      <c r="J14" s="1" t="str">
        <f t="shared" si="0"/>
        <v>PASS</v>
      </c>
      <c r="K14" s="6">
        <f t="shared" si="1"/>
        <v>3.4999999999999996E-2</v>
      </c>
      <c r="L14" s="1"/>
    </row>
    <row r="15" spans="2:12" x14ac:dyDescent="0.3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4">
        <v>250</v>
      </c>
      <c r="J15" s="1" t="str">
        <f t="shared" si="0"/>
        <v>PASS</v>
      </c>
      <c r="K15" s="6">
        <f t="shared" si="1"/>
        <v>3.5000000000000003E-2</v>
      </c>
      <c r="L15" s="1"/>
    </row>
    <row r="16" spans="2:12" x14ac:dyDescent="0.3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4">
        <v>215</v>
      </c>
      <c r="J16" s="1" t="str">
        <f t="shared" si="0"/>
        <v>PASS</v>
      </c>
      <c r="K16" s="6">
        <f t="shared" si="1"/>
        <v>0.03</v>
      </c>
      <c r="L16" s="1"/>
    </row>
    <row r="17" spans="2:12" x14ac:dyDescent="0.3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4">
        <v>215</v>
      </c>
      <c r="J17" s="1" t="str">
        <f t="shared" si="0"/>
        <v>-</v>
      </c>
      <c r="K17" s="6">
        <f t="shared" si="1"/>
        <v>3.4999999999999996E-2</v>
      </c>
      <c r="L17" s="1"/>
    </row>
    <row r="18" spans="2:12" x14ac:dyDescent="0.3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4">
        <v>200</v>
      </c>
      <c r="J18" s="1" t="str">
        <f t="shared" si="0"/>
        <v>PASS</v>
      </c>
      <c r="K18" s="6">
        <f t="shared" si="1"/>
        <v>3.0000000000000002E-2</v>
      </c>
      <c r="L18" s="1"/>
    </row>
    <row r="19" spans="2:12" x14ac:dyDescent="0.3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4">
        <v>240</v>
      </c>
      <c r="J19" s="1" t="str">
        <f t="shared" si="0"/>
        <v>PASS</v>
      </c>
      <c r="K19" s="6">
        <f t="shared" si="1"/>
        <v>0.04</v>
      </c>
      <c r="L19" s="1"/>
    </row>
    <row r="20" spans="2:12" x14ac:dyDescent="0.3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4">
        <v>220</v>
      </c>
      <c r="J20" s="1" t="str">
        <f t="shared" si="0"/>
        <v>PASS</v>
      </c>
      <c r="K20" s="6">
        <f t="shared" si="1"/>
        <v>0.03</v>
      </c>
      <c r="L20" s="1"/>
    </row>
    <row r="21" spans="2:12" x14ac:dyDescent="0.3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4">
        <v>260</v>
      </c>
      <c r="J21" s="1" t="str">
        <f t="shared" si="0"/>
        <v>-</v>
      </c>
      <c r="K21" s="6">
        <f t="shared" si="1"/>
        <v>3.5000000000000003E-2</v>
      </c>
      <c r="L21" s="1"/>
    </row>
    <row r="22" spans="2:12" x14ac:dyDescent="0.3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4">
        <v>280</v>
      </c>
      <c r="J22" s="1" t="str">
        <f t="shared" si="0"/>
        <v>PASS</v>
      </c>
      <c r="K22" s="6">
        <f t="shared" si="1"/>
        <v>5.5E-2</v>
      </c>
      <c r="L22" s="1"/>
    </row>
    <row r="23" spans="2:12" x14ac:dyDescent="0.3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4">
        <v>255</v>
      </c>
      <c r="J23" s="1" t="str">
        <f t="shared" si="0"/>
        <v>PASS</v>
      </c>
      <c r="K23" s="6">
        <f t="shared" si="1"/>
        <v>0.04</v>
      </c>
      <c r="L23" s="1"/>
    </row>
    <row r="24" spans="2:12" x14ac:dyDescent="0.3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4">
        <v>270</v>
      </c>
      <c r="J24" s="1" t="str">
        <f t="shared" si="0"/>
        <v>PASS</v>
      </c>
      <c r="K24" s="6">
        <f t="shared" si="1"/>
        <v>5.5E-2</v>
      </c>
      <c r="L24" s="1"/>
    </row>
    <row r="25" spans="2:12" x14ac:dyDescent="0.3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4">
        <v>280</v>
      </c>
      <c r="J25" s="1" t="str">
        <f t="shared" si="0"/>
        <v>PASS</v>
      </c>
      <c r="K25" s="6">
        <f t="shared" si="1"/>
        <v>0.05</v>
      </c>
      <c r="L25" s="1"/>
    </row>
    <row r="26" spans="2:12" x14ac:dyDescent="0.3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4">
        <v>245</v>
      </c>
      <c r="J26" s="1" t="str">
        <f t="shared" si="0"/>
        <v>PASS</v>
      </c>
      <c r="K26" s="6">
        <f t="shared" si="1"/>
        <v>3.5000000000000003E-2</v>
      </c>
      <c r="L26" s="1"/>
    </row>
    <row r="27" spans="2:12" x14ac:dyDescent="0.3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4">
        <v>235</v>
      </c>
      <c r="J27" s="1" t="str">
        <f t="shared" si="0"/>
        <v>PASS</v>
      </c>
      <c r="K27" s="6">
        <f t="shared" si="1"/>
        <v>0.03</v>
      </c>
      <c r="L27" s="1"/>
    </row>
    <row r="28" spans="2:12" x14ac:dyDescent="0.3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4">
        <v>250</v>
      </c>
      <c r="J28" s="1" t="str">
        <f t="shared" si="0"/>
        <v>PASS</v>
      </c>
      <c r="K28" s="6">
        <f t="shared" si="1"/>
        <v>0.04</v>
      </c>
      <c r="L28" s="1"/>
    </row>
    <row r="29" spans="2:12" x14ac:dyDescent="0.3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4">
        <v>230</v>
      </c>
      <c r="J29" s="1" t="str">
        <f t="shared" si="0"/>
        <v>PASS</v>
      </c>
      <c r="K29" s="6">
        <f t="shared" si="1"/>
        <v>3.4999999999999996E-2</v>
      </c>
      <c r="L29" s="1"/>
    </row>
    <row r="30" spans="2:12" x14ac:dyDescent="0.3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4">
        <v>230</v>
      </c>
      <c r="J30" s="1" t="str">
        <f t="shared" si="0"/>
        <v>PASS</v>
      </c>
      <c r="K30" s="6">
        <f t="shared" si="1"/>
        <v>0.03</v>
      </c>
      <c r="L30" s="1"/>
    </row>
    <row r="31" spans="2:12" x14ac:dyDescent="0.3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4">
        <v>220</v>
      </c>
      <c r="J31" s="1" t="str">
        <f t="shared" si="0"/>
        <v>PASS</v>
      </c>
      <c r="K31" s="6">
        <f t="shared" si="1"/>
        <v>0.03</v>
      </c>
      <c r="L31" s="1"/>
    </row>
    <row r="32" spans="2:12" x14ac:dyDescent="0.3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4">
        <v>215</v>
      </c>
      <c r="J32" s="1" t="str">
        <f t="shared" si="0"/>
        <v>-</v>
      </c>
      <c r="K32" s="6">
        <f t="shared" si="1"/>
        <v>3.4999999999999996E-2</v>
      </c>
      <c r="L32" s="1"/>
    </row>
    <row r="34" spans="2:11" x14ac:dyDescent="0.3">
      <c r="B34" t="s">
        <v>128</v>
      </c>
      <c r="H34" t="s">
        <v>129</v>
      </c>
    </row>
    <row r="35" spans="2:11" x14ac:dyDescent="0.3">
      <c r="B35" s="1" t="s">
        <v>130</v>
      </c>
      <c r="C35" s="5" t="s">
        <v>131</v>
      </c>
      <c r="D35" s="5" t="s">
        <v>132</v>
      </c>
      <c r="E35" s="5" t="s">
        <v>133</v>
      </c>
      <c r="H35" s="1" t="s">
        <v>81</v>
      </c>
      <c r="I35" s="5" t="s">
        <v>84</v>
      </c>
      <c r="J35" s="5" t="s">
        <v>85</v>
      </c>
      <c r="K35" s="5" t="s">
        <v>86</v>
      </c>
    </row>
    <row r="36" spans="2:11" x14ac:dyDescent="0.3">
      <c r="B36" s="5" t="s">
        <v>134</v>
      </c>
      <c r="C36" s="1"/>
      <c r="D36" s="1"/>
      <c r="E36" s="1"/>
      <c r="H36" s="4" t="s">
        <v>90</v>
      </c>
      <c r="I36" s="4"/>
      <c r="J36" s="4"/>
      <c r="K36" s="4"/>
    </row>
    <row r="37" spans="2:11" x14ac:dyDescent="0.3">
      <c r="B37" s="5" t="s">
        <v>135</v>
      </c>
      <c r="C37" s="1"/>
      <c r="D37" s="1"/>
      <c r="E37" s="1"/>
      <c r="H37" s="4" t="s">
        <v>93</v>
      </c>
      <c r="I37" s="4"/>
      <c r="J37" s="4"/>
      <c r="K37" s="4"/>
    </row>
    <row r="38" spans="2:11" x14ac:dyDescent="0.3">
      <c r="B38" s="5" t="s">
        <v>136</v>
      </c>
      <c r="C38" s="1"/>
      <c r="D38" s="1"/>
      <c r="E38" s="1"/>
      <c r="H38" s="4" t="s">
        <v>88</v>
      </c>
      <c r="I38" s="4"/>
      <c r="J38" s="4"/>
      <c r="K38" s="4"/>
    </row>
    <row r="39" spans="2:11" x14ac:dyDescent="0.3">
      <c r="H39" s="4" t="s">
        <v>91</v>
      </c>
      <c r="I39" s="4"/>
      <c r="J39" s="4"/>
      <c r="K39" s="4"/>
    </row>
    <row r="40" spans="2:11" x14ac:dyDescent="0.3">
      <c r="B40" t="s">
        <v>137</v>
      </c>
      <c r="H40" s="4" t="s">
        <v>108</v>
      </c>
      <c r="I40" s="4"/>
      <c r="J40" s="4"/>
      <c r="K40" s="4"/>
    </row>
    <row r="41" spans="2:11" x14ac:dyDescent="0.3">
      <c r="B41" s="22" t="s">
        <v>138</v>
      </c>
      <c r="C41" s="23"/>
      <c r="D41" s="7" t="s">
        <v>126</v>
      </c>
      <c r="H41" s="4" t="s">
        <v>95</v>
      </c>
      <c r="I41" s="4"/>
      <c r="J41" s="4"/>
      <c r="K41" s="4"/>
    </row>
    <row r="42" spans="2:11" x14ac:dyDescent="0.3">
      <c r="B42" s="1">
        <v>0</v>
      </c>
      <c r="C42" s="8">
        <v>60</v>
      </c>
      <c r="D42" s="9">
        <v>0</v>
      </c>
      <c r="H42" s="4" t="s">
        <v>97</v>
      </c>
      <c r="I42" s="4"/>
      <c r="J42" s="4"/>
      <c r="K42" s="4"/>
    </row>
    <row r="43" spans="2:11" x14ac:dyDescent="0.3">
      <c r="B43" s="10">
        <v>60</v>
      </c>
      <c r="C43" s="8">
        <v>70</v>
      </c>
      <c r="D43" s="11">
        <v>2.5000000000000001E-2</v>
      </c>
      <c r="H43" s="4" t="s">
        <v>105</v>
      </c>
      <c r="I43" s="4"/>
      <c r="J43" s="4"/>
      <c r="K43" s="4"/>
    </row>
    <row r="44" spans="2:11" x14ac:dyDescent="0.3">
      <c r="B44" s="10">
        <v>70</v>
      </c>
      <c r="C44" s="8">
        <v>80</v>
      </c>
      <c r="D44" s="9">
        <v>0.03</v>
      </c>
      <c r="H44" s="4" t="s">
        <v>103</v>
      </c>
      <c r="I44" s="4"/>
      <c r="J44" s="4"/>
      <c r="K44" s="4"/>
    </row>
    <row r="45" spans="2:11" x14ac:dyDescent="0.3">
      <c r="B45" s="10">
        <v>80</v>
      </c>
      <c r="C45" s="8">
        <v>90</v>
      </c>
      <c r="D45" s="11">
        <v>3.5000000000000003E-2</v>
      </c>
    </row>
    <row r="46" spans="2:11" x14ac:dyDescent="0.3">
      <c r="B46" s="10">
        <v>90</v>
      </c>
      <c r="C46" s="1"/>
      <c r="D46" s="9">
        <v>0.05</v>
      </c>
    </row>
  </sheetData>
  <mergeCells count="1">
    <mergeCell ref="B41:C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E11"/>
  <sheetViews>
    <sheetView workbookViewId="0">
      <selection activeCell="C16" sqref="C16"/>
    </sheetView>
  </sheetViews>
  <sheetFormatPr defaultRowHeight="16.5" x14ac:dyDescent="0.3"/>
  <cols>
    <col min="1" max="1" width="11.125" customWidth="1"/>
    <col min="2" max="2" width="16" customWidth="1"/>
    <col min="3" max="7" width="10.25" customWidth="1"/>
    <col min="8" max="9" width="16.25" bestFit="1" customWidth="1"/>
    <col min="10" max="12" width="16.25" customWidth="1"/>
    <col min="13" max="19" width="16.25" bestFit="1" customWidth="1"/>
    <col min="20" max="21" width="16.25" customWidth="1"/>
    <col min="22" max="30" width="16.25" bestFit="1" customWidth="1"/>
    <col min="31" max="33" width="15.125" bestFit="1" customWidth="1"/>
  </cols>
  <sheetData>
    <row r="2" spans="1:5" x14ac:dyDescent="0.3">
      <c r="A2" s="19" t="s">
        <v>160</v>
      </c>
      <c r="B2" s="19" t="s">
        <v>1</v>
      </c>
      <c r="C2" t="s">
        <v>165</v>
      </c>
      <c r="D2" t="s">
        <v>166</v>
      </c>
      <c r="E2" t="s">
        <v>167</v>
      </c>
    </row>
    <row r="3" spans="1:5" x14ac:dyDescent="0.3">
      <c r="A3" t="s">
        <v>161</v>
      </c>
      <c r="C3" s="20">
        <v>75</v>
      </c>
      <c r="D3" s="20">
        <v>76.25</v>
      </c>
      <c r="E3" s="20">
        <v>81.25</v>
      </c>
    </row>
    <row r="4" spans="1:5" x14ac:dyDescent="0.3">
      <c r="A4" t="s">
        <v>162</v>
      </c>
      <c r="C4" s="20">
        <v>86.785714285714292</v>
      </c>
      <c r="D4" s="20">
        <v>82.5</v>
      </c>
      <c r="E4" s="20">
        <v>80.357142857142861</v>
      </c>
    </row>
    <row r="5" spans="1:5" x14ac:dyDescent="0.3">
      <c r="A5" t="s">
        <v>163</v>
      </c>
      <c r="C5" s="20">
        <v>71.666666666666671</v>
      </c>
      <c r="D5" s="20">
        <v>90.833333333333329</v>
      </c>
      <c r="E5" s="20">
        <v>76.666666666666671</v>
      </c>
    </row>
    <row r="6" spans="1:5" x14ac:dyDescent="0.3">
      <c r="B6" t="s">
        <v>14</v>
      </c>
      <c r="C6" s="20">
        <v>55</v>
      </c>
      <c r="D6" s="20">
        <v>100</v>
      </c>
      <c r="E6" s="20">
        <v>60</v>
      </c>
    </row>
    <row r="7" spans="1:5" x14ac:dyDescent="0.3">
      <c r="B7" t="s">
        <v>19</v>
      </c>
      <c r="C7" s="20">
        <v>65</v>
      </c>
      <c r="D7" s="20">
        <v>77.5</v>
      </c>
      <c r="E7" s="20">
        <v>75</v>
      </c>
    </row>
    <row r="8" spans="1:5" x14ac:dyDescent="0.3">
      <c r="B8" t="s">
        <v>32</v>
      </c>
      <c r="C8" s="20">
        <v>77.5</v>
      </c>
      <c r="D8" s="20">
        <v>95</v>
      </c>
      <c r="E8" s="20">
        <v>75</v>
      </c>
    </row>
    <row r="9" spans="1:5" x14ac:dyDescent="0.3">
      <c r="B9" t="s">
        <v>37</v>
      </c>
      <c r="C9" s="20">
        <v>90</v>
      </c>
      <c r="D9" s="20">
        <v>100</v>
      </c>
      <c r="E9" s="20">
        <v>100</v>
      </c>
    </row>
    <row r="10" spans="1:5" x14ac:dyDescent="0.3">
      <c r="A10" t="s">
        <v>164</v>
      </c>
      <c r="C10" s="20">
        <v>79.166666666666671</v>
      </c>
      <c r="D10" s="20">
        <v>75</v>
      </c>
      <c r="E10" s="20">
        <v>78.333333333333329</v>
      </c>
    </row>
    <row r="11" spans="1:5" x14ac:dyDescent="0.3">
      <c r="A11" t="s">
        <v>159</v>
      </c>
      <c r="C11" s="20">
        <v>80.666666666666671</v>
      </c>
      <c r="D11" s="20">
        <v>81.833333333333329</v>
      </c>
      <c r="E11" s="20">
        <v>79.333333333333329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H23"/>
  <sheetViews>
    <sheetView workbookViewId="0">
      <selection activeCell="H24" sqref="H24"/>
    </sheetView>
  </sheetViews>
  <sheetFormatPr defaultRowHeight="16.5" x14ac:dyDescent="0.3"/>
  <cols>
    <col min="1" max="1" width="3" customWidth="1"/>
    <col min="2" max="2" width="11" bestFit="1" customWidth="1"/>
    <col min="5" max="5" width="1.5" customWidth="1"/>
    <col min="6" max="6" width="11" customWidth="1"/>
  </cols>
  <sheetData>
    <row r="1" spans="2:8" x14ac:dyDescent="0.3">
      <c r="B1" t="s">
        <v>139</v>
      </c>
      <c r="F1" t="s">
        <v>140</v>
      </c>
    </row>
    <row r="2" spans="2:8" x14ac:dyDescent="0.3">
      <c r="B2" s="1" t="s">
        <v>141</v>
      </c>
      <c r="C2" s="1" t="s">
        <v>142</v>
      </c>
      <c r="D2" s="1" t="s">
        <v>143</v>
      </c>
      <c r="F2" s="1" t="s">
        <v>141</v>
      </c>
      <c r="G2" s="1" t="s">
        <v>142</v>
      </c>
      <c r="H2" s="1" t="s">
        <v>143</v>
      </c>
    </row>
    <row r="3" spans="2:8" x14ac:dyDescent="0.3">
      <c r="B3" s="1" t="s">
        <v>148</v>
      </c>
      <c r="C3" s="12">
        <v>1350</v>
      </c>
      <c r="D3" s="12">
        <v>1267</v>
      </c>
      <c r="F3" s="1" t="s">
        <v>148</v>
      </c>
      <c r="G3" s="12">
        <v>2000</v>
      </c>
      <c r="H3" s="12">
        <v>1850</v>
      </c>
    </row>
    <row r="4" spans="2:8" x14ac:dyDescent="0.3">
      <c r="B4" s="1" t="s">
        <v>146</v>
      </c>
      <c r="C4" s="12">
        <v>1000</v>
      </c>
      <c r="D4" s="12">
        <v>1102</v>
      </c>
      <c r="F4" s="1" t="s">
        <v>146</v>
      </c>
      <c r="G4" s="12">
        <v>1500</v>
      </c>
      <c r="H4" s="12">
        <v>1102</v>
      </c>
    </row>
    <row r="5" spans="2:8" x14ac:dyDescent="0.3">
      <c r="B5" s="1" t="s">
        <v>147</v>
      </c>
      <c r="C5" s="12">
        <v>1200</v>
      </c>
      <c r="D5" s="12">
        <v>1384</v>
      </c>
      <c r="F5" s="1" t="s">
        <v>147</v>
      </c>
      <c r="G5" s="12">
        <v>1300</v>
      </c>
      <c r="H5" s="12">
        <v>1050</v>
      </c>
    </row>
    <row r="6" spans="2:8" x14ac:dyDescent="0.3">
      <c r="B6" s="1" t="s">
        <v>145</v>
      </c>
      <c r="C6" s="12">
        <v>1150</v>
      </c>
      <c r="D6" s="12">
        <v>1036</v>
      </c>
      <c r="F6" s="1" t="s">
        <v>145</v>
      </c>
      <c r="G6" s="12">
        <v>850</v>
      </c>
      <c r="H6" s="12">
        <v>800</v>
      </c>
    </row>
    <row r="7" spans="2:8" x14ac:dyDescent="0.3">
      <c r="B7" s="1" t="s">
        <v>144</v>
      </c>
      <c r="C7" s="12">
        <v>900</v>
      </c>
      <c r="D7" s="12">
        <v>932</v>
      </c>
      <c r="F7" s="1" t="s">
        <v>144</v>
      </c>
      <c r="G7" s="12">
        <v>1000</v>
      </c>
      <c r="H7" s="12">
        <v>1025</v>
      </c>
    </row>
    <row r="9" spans="2:8" x14ac:dyDescent="0.3">
      <c r="B9" t="s">
        <v>149</v>
      </c>
      <c r="F9" t="s">
        <v>150</v>
      </c>
    </row>
    <row r="10" spans="2:8" x14ac:dyDescent="0.3">
      <c r="B10" s="1" t="s">
        <v>141</v>
      </c>
      <c r="C10" s="1" t="s">
        <v>142</v>
      </c>
      <c r="D10" s="1" t="s">
        <v>143</v>
      </c>
      <c r="F10" s="1" t="s">
        <v>141</v>
      </c>
      <c r="G10" s="1" t="s">
        <v>142</v>
      </c>
      <c r="H10" s="1" t="s">
        <v>143</v>
      </c>
    </row>
    <row r="11" spans="2:8" x14ac:dyDescent="0.3">
      <c r="B11" s="1" t="s">
        <v>148</v>
      </c>
      <c r="C11" s="12">
        <v>2050</v>
      </c>
      <c r="D11" s="12">
        <v>2000</v>
      </c>
      <c r="F11" s="1" t="s">
        <v>148</v>
      </c>
      <c r="G11" s="12">
        <v>2000</v>
      </c>
      <c r="H11" s="12">
        <v>2010</v>
      </c>
    </row>
    <row r="12" spans="2:8" x14ac:dyDescent="0.3">
      <c r="B12" s="1" t="s">
        <v>146</v>
      </c>
      <c r="C12" s="12">
        <v>1500</v>
      </c>
      <c r="D12" s="12">
        <v>1450</v>
      </c>
      <c r="F12" s="1" t="s">
        <v>146</v>
      </c>
      <c r="G12" s="12">
        <v>1500</v>
      </c>
      <c r="H12" s="12">
        <v>1600</v>
      </c>
    </row>
    <row r="13" spans="2:8" x14ac:dyDescent="0.3">
      <c r="B13" s="1" t="s">
        <v>147</v>
      </c>
      <c r="C13" s="12">
        <v>1000</v>
      </c>
      <c r="D13" s="12">
        <v>1200</v>
      </c>
      <c r="F13" s="1" t="s">
        <v>147</v>
      </c>
      <c r="G13" s="12">
        <v>1350</v>
      </c>
      <c r="H13" s="12">
        <v>1290</v>
      </c>
    </row>
    <row r="14" spans="2:8" x14ac:dyDescent="0.3">
      <c r="B14" s="1" t="s">
        <v>145</v>
      </c>
      <c r="C14" s="12">
        <v>1450</v>
      </c>
      <c r="D14" s="12">
        <v>1500</v>
      </c>
      <c r="F14" s="1" t="s">
        <v>145</v>
      </c>
      <c r="G14" s="12">
        <v>1200</v>
      </c>
      <c r="H14" s="12">
        <v>1230</v>
      </c>
    </row>
    <row r="15" spans="2:8" x14ac:dyDescent="0.3">
      <c r="B15" s="1" t="s">
        <v>144</v>
      </c>
      <c r="C15" s="12">
        <v>1300</v>
      </c>
      <c r="D15" s="12">
        <v>1450</v>
      </c>
      <c r="F15" s="1" t="s">
        <v>144</v>
      </c>
      <c r="G15" s="12">
        <v>1200</v>
      </c>
      <c r="H15" s="12">
        <v>1000</v>
      </c>
    </row>
    <row r="17" spans="2:4" x14ac:dyDescent="0.3">
      <c r="B17" t="s">
        <v>151</v>
      </c>
    </row>
    <row r="18" spans="2:4" x14ac:dyDescent="0.3">
      <c r="B18" s="1" t="s">
        <v>141</v>
      </c>
      <c r="C18" s="13" t="s">
        <v>142</v>
      </c>
      <c r="D18" s="13" t="s">
        <v>143</v>
      </c>
    </row>
    <row r="19" spans="2:4" x14ac:dyDescent="0.3">
      <c r="B19" s="1" t="s">
        <v>148</v>
      </c>
      <c r="C19" s="14">
        <v>1850</v>
      </c>
      <c r="D19" s="14">
        <v>1781.75</v>
      </c>
    </row>
    <row r="20" spans="2:4" x14ac:dyDescent="0.3">
      <c r="B20" s="1" t="s">
        <v>146</v>
      </c>
      <c r="C20" s="14">
        <v>1375</v>
      </c>
      <c r="D20" s="14">
        <v>1313.5</v>
      </c>
    </row>
    <row r="21" spans="2:4" x14ac:dyDescent="0.3">
      <c r="B21" s="1" t="s">
        <v>147</v>
      </c>
      <c r="C21" s="14">
        <v>1212.5</v>
      </c>
      <c r="D21" s="14">
        <v>1231</v>
      </c>
    </row>
    <row r="22" spans="2:4" x14ac:dyDescent="0.3">
      <c r="B22" s="1" t="s">
        <v>145</v>
      </c>
      <c r="C22" s="14">
        <v>1162.5</v>
      </c>
      <c r="D22" s="14">
        <v>1141.5</v>
      </c>
    </row>
    <row r="23" spans="2:4" x14ac:dyDescent="0.3">
      <c r="B23" s="1" t="s">
        <v>144</v>
      </c>
      <c r="C23" s="14">
        <v>1100</v>
      </c>
      <c r="D23" s="14">
        <v>1101.75</v>
      </c>
    </row>
  </sheetData>
  <sortState ref="F11:H15">
    <sortCondition ref="F11:F15" customList="냉장고,TV,세탁기,인덕션,의류건조기"/>
  </sortState>
  <dataConsolidate function="average" topLabels="1">
    <dataRefs count="4">
      <dataRef ref="B2:D7" sheet="분석작업-2"/>
      <dataRef ref="F2:H7" sheet="분석작업-2"/>
      <dataRef ref="B10:D15" sheet="분석작업-2"/>
      <dataRef ref="F10:H15" sheet="분석작업-2"/>
    </dataRefs>
  </dataConsolid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2:I32"/>
  <sheetViews>
    <sheetView workbookViewId="0">
      <selection activeCell="M12" sqref="M12"/>
    </sheetView>
  </sheetViews>
  <sheetFormatPr defaultRowHeight="16.5" x14ac:dyDescent="0.3"/>
  <cols>
    <col min="1" max="1" width="3.125" customWidth="1"/>
    <col min="3" max="3" width="16" bestFit="1" customWidth="1"/>
    <col min="4" max="5" width="9" bestFit="1" customWidth="1"/>
    <col min="6" max="8" width="6" customWidth="1"/>
    <col min="10" max="10" width="2.625" customWidth="1"/>
    <col min="11" max="11" width="11.125" customWidth="1"/>
  </cols>
  <sheetData>
    <row r="2" spans="2:9" x14ac:dyDescent="0.3">
      <c r="B2" s="1" t="s">
        <v>80</v>
      </c>
      <c r="C2" s="2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</row>
    <row r="3" spans="2:9" x14ac:dyDescent="0.3">
      <c r="B3" s="2" t="s">
        <v>34</v>
      </c>
      <c r="C3" s="4" t="s">
        <v>88</v>
      </c>
      <c r="D3" s="4">
        <v>24</v>
      </c>
      <c r="E3" s="4">
        <v>1</v>
      </c>
      <c r="F3" s="4">
        <v>100</v>
      </c>
      <c r="G3" s="4">
        <v>75</v>
      </c>
      <c r="H3" s="4">
        <v>75</v>
      </c>
      <c r="I3" s="21">
        <v>250</v>
      </c>
    </row>
    <row r="4" spans="2:9" x14ac:dyDescent="0.3">
      <c r="B4" s="1" t="s">
        <v>118</v>
      </c>
      <c r="C4" s="4" t="s">
        <v>95</v>
      </c>
      <c r="D4" s="4">
        <v>25</v>
      </c>
      <c r="E4" s="4">
        <v>0</v>
      </c>
      <c r="F4" s="4">
        <v>90</v>
      </c>
      <c r="G4" s="4">
        <v>80</v>
      </c>
      <c r="H4" s="4">
        <v>70</v>
      </c>
      <c r="I4" s="21">
        <v>240</v>
      </c>
    </row>
    <row r="5" spans="2:9" x14ac:dyDescent="0.3">
      <c r="B5" s="2" t="s">
        <v>61</v>
      </c>
      <c r="C5" s="4" t="s">
        <v>93</v>
      </c>
      <c r="D5" s="4">
        <v>25</v>
      </c>
      <c r="E5" s="4">
        <v>0</v>
      </c>
      <c r="F5" s="4">
        <v>80</v>
      </c>
      <c r="G5" s="4">
        <v>100</v>
      </c>
      <c r="H5" s="4">
        <v>85</v>
      </c>
      <c r="I5" s="21">
        <v>265</v>
      </c>
    </row>
    <row r="6" spans="2:9" x14ac:dyDescent="0.3">
      <c r="B6" s="1" t="s">
        <v>99</v>
      </c>
      <c r="C6" s="4" t="s">
        <v>97</v>
      </c>
      <c r="D6" s="4">
        <v>17</v>
      </c>
      <c r="E6" s="4">
        <v>8</v>
      </c>
      <c r="F6" s="4">
        <v>90</v>
      </c>
      <c r="G6" s="4">
        <v>85</v>
      </c>
      <c r="H6" s="4">
        <v>90</v>
      </c>
      <c r="I6" s="21">
        <v>265</v>
      </c>
    </row>
    <row r="7" spans="2:9" x14ac:dyDescent="0.3">
      <c r="B7" s="2" t="s">
        <v>63</v>
      </c>
      <c r="C7" s="4" t="s">
        <v>88</v>
      </c>
      <c r="D7" s="4">
        <v>23</v>
      </c>
      <c r="E7" s="4">
        <v>2</v>
      </c>
      <c r="F7" s="4">
        <v>85</v>
      </c>
      <c r="G7" s="4">
        <v>60</v>
      </c>
      <c r="H7" s="4">
        <v>60</v>
      </c>
      <c r="I7" s="21">
        <v>205</v>
      </c>
    </row>
    <row r="8" spans="2:9" x14ac:dyDescent="0.3">
      <c r="B8" s="2" t="s">
        <v>31</v>
      </c>
      <c r="C8" s="4" t="s">
        <v>88</v>
      </c>
      <c r="D8" s="4">
        <v>25</v>
      </c>
      <c r="E8" s="4">
        <v>0</v>
      </c>
      <c r="F8" s="4">
        <v>80</v>
      </c>
      <c r="G8" s="4">
        <v>100</v>
      </c>
      <c r="H8" s="4">
        <v>80</v>
      </c>
      <c r="I8" s="21">
        <v>260</v>
      </c>
    </row>
    <row r="9" spans="2:9" x14ac:dyDescent="0.3">
      <c r="B9" s="2" t="s">
        <v>24</v>
      </c>
      <c r="C9" s="4" t="s">
        <v>105</v>
      </c>
      <c r="D9" s="4">
        <v>22</v>
      </c>
      <c r="E9" s="4">
        <v>3</v>
      </c>
      <c r="F9" s="4">
        <v>100</v>
      </c>
      <c r="G9" s="4">
        <v>75</v>
      </c>
      <c r="H9" s="4">
        <v>90</v>
      </c>
      <c r="I9" s="21">
        <v>265</v>
      </c>
    </row>
    <row r="10" spans="2:9" x14ac:dyDescent="0.3">
      <c r="B10" s="2" t="s">
        <v>59</v>
      </c>
      <c r="C10" s="4" t="s">
        <v>97</v>
      </c>
      <c r="D10" s="4">
        <v>24</v>
      </c>
      <c r="E10" s="4">
        <v>1</v>
      </c>
      <c r="F10" s="4">
        <v>90</v>
      </c>
      <c r="G10" s="4">
        <v>100</v>
      </c>
      <c r="H10" s="4">
        <v>100</v>
      </c>
      <c r="I10" s="21">
        <v>290</v>
      </c>
    </row>
    <row r="11" spans="2:9" x14ac:dyDescent="0.3">
      <c r="B11" s="2" t="s">
        <v>50</v>
      </c>
      <c r="C11" s="4" t="s">
        <v>91</v>
      </c>
      <c r="D11" s="4">
        <v>23</v>
      </c>
      <c r="E11" s="4">
        <v>2</v>
      </c>
      <c r="F11" s="4">
        <v>70</v>
      </c>
      <c r="G11" s="4">
        <v>90</v>
      </c>
      <c r="H11" s="4">
        <v>70</v>
      </c>
      <c r="I11" s="21">
        <v>230</v>
      </c>
    </row>
    <row r="12" spans="2:9" x14ac:dyDescent="0.3">
      <c r="B12" s="2" t="s">
        <v>65</v>
      </c>
      <c r="C12" s="4" t="s">
        <v>97</v>
      </c>
      <c r="D12" s="4">
        <v>23</v>
      </c>
      <c r="E12" s="4">
        <v>2</v>
      </c>
      <c r="F12" s="4">
        <v>50</v>
      </c>
      <c r="G12" s="4">
        <v>85</v>
      </c>
      <c r="H12" s="4">
        <v>95</v>
      </c>
      <c r="I12" s="21">
        <v>230</v>
      </c>
    </row>
    <row r="13" spans="2:9" x14ac:dyDescent="0.3">
      <c r="B13" s="2" t="s">
        <v>75</v>
      </c>
      <c r="C13" s="4" t="s">
        <v>88</v>
      </c>
      <c r="D13" s="4">
        <v>23</v>
      </c>
      <c r="E13" s="4">
        <v>2</v>
      </c>
      <c r="F13" s="4">
        <v>75</v>
      </c>
      <c r="G13" s="4">
        <v>90</v>
      </c>
      <c r="H13" s="4">
        <v>70</v>
      </c>
      <c r="I13" s="21">
        <v>235</v>
      </c>
    </row>
    <row r="14" spans="2:9" x14ac:dyDescent="0.3">
      <c r="B14" s="1" t="s">
        <v>104</v>
      </c>
      <c r="C14" s="4" t="s">
        <v>105</v>
      </c>
      <c r="D14" s="4">
        <v>25</v>
      </c>
      <c r="E14" s="4">
        <v>0</v>
      </c>
      <c r="F14" s="4">
        <v>90</v>
      </c>
      <c r="G14" s="4">
        <v>60</v>
      </c>
      <c r="H14" s="4">
        <v>60</v>
      </c>
      <c r="I14" s="21">
        <v>210</v>
      </c>
    </row>
    <row r="15" spans="2:9" x14ac:dyDescent="0.3">
      <c r="B15" s="2" t="s">
        <v>107</v>
      </c>
      <c r="C15" s="4" t="s">
        <v>108</v>
      </c>
      <c r="D15" s="4">
        <v>24</v>
      </c>
      <c r="E15" s="4">
        <v>1</v>
      </c>
      <c r="F15" s="4">
        <v>100</v>
      </c>
      <c r="G15" s="4">
        <v>85</v>
      </c>
      <c r="H15" s="4">
        <v>65</v>
      </c>
      <c r="I15" s="21">
        <v>250</v>
      </c>
    </row>
    <row r="16" spans="2:9" x14ac:dyDescent="0.3">
      <c r="B16" s="2" t="s">
        <v>100</v>
      </c>
      <c r="C16" s="4" t="s">
        <v>97</v>
      </c>
      <c r="D16" s="4">
        <v>23</v>
      </c>
      <c r="E16" s="4">
        <v>2</v>
      </c>
      <c r="F16" s="4">
        <v>75</v>
      </c>
      <c r="G16" s="4">
        <v>70</v>
      </c>
      <c r="H16" s="4">
        <v>70</v>
      </c>
      <c r="I16" s="21">
        <v>215</v>
      </c>
    </row>
    <row r="17" spans="2:9" x14ac:dyDescent="0.3">
      <c r="B17" s="2" t="s">
        <v>16</v>
      </c>
      <c r="C17" s="4" t="s">
        <v>108</v>
      </c>
      <c r="D17" s="4">
        <v>25</v>
      </c>
      <c r="E17" s="4">
        <v>0</v>
      </c>
      <c r="F17" s="4">
        <v>70</v>
      </c>
      <c r="G17" s="4">
        <v>55</v>
      </c>
      <c r="H17" s="4">
        <v>90</v>
      </c>
      <c r="I17" s="21">
        <v>215</v>
      </c>
    </row>
    <row r="18" spans="2:9" x14ac:dyDescent="0.3">
      <c r="B18" s="2" t="s">
        <v>69</v>
      </c>
      <c r="C18" s="4" t="s">
        <v>91</v>
      </c>
      <c r="D18" s="4">
        <v>25</v>
      </c>
      <c r="E18" s="4">
        <v>0</v>
      </c>
      <c r="F18" s="4">
        <v>60</v>
      </c>
      <c r="G18" s="4">
        <v>80</v>
      </c>
      <c r="H18" s="4">
        <v>60</v>
      </c>
      <c r="I18" s="21">
        <v>200</v>
      </c>
    </row>
    <row r="19" spans="2:9" x14ac:dyDescent="0.3">
      <c r="B19" s="2" t="s">
        <v>113</v>
      </c>
      <c r="C19" s="4" t="s">
        <v>88</v>
      </c>
      <c r="D19" s="4">
        <v>25</v>
      </c>
      <c r="E19" s="4">
        <v>0</v>
      </c>
      <c r="F19" s="4">
        <v>80</v>
      </c>
      <c r="G19" s="4">
        <v>75</v>
      </c>
      <c r="H19" s="4">
        <v>85</v>
      </c>
      <c r="I19" s="21">
        <v>240</v>
      </c>
    </row>
    <row r="20" spans="2:9" x14ac:dyDescent="0.3">
      <c r="B20" s="2" t="s">
        <v>111</v>
      </c>
      <c r="C20" s="4" t="s">
        <v>93</v>
      </c>
      <c r="D20" s="4">
        <v>23</v>
      </c>
      <c r="E20" s="4">
        <v>2</v>
      </c>
      <c r="F20" s="4">
        <v>90</v>
      </c>
      <c r="G20" s="4">
        <v>70</v>
      </c>
      <c r="H20" s="4">
        <v>60</v>
      </c>
      <c r="I20" s="21">
        <v>220</v>
      </c>
    </row>
    <row r="21" spans="2:9" x14ac:dyDescent="0.3">
      <c r="B21" s="2" t="s">
        <v>67</v>
      </c>
      <c r="C21" s="4" t="s">
        <v>103</v>
      </c>
      <c r="D21" s="4">
        <v>15</v>
      </c>
      <c r="E21" s="4">
        <v>10</v>
      </c>
      <c r="F21" s="4">
        <v>85</v>
      </c>
      <c r="G21" s="4">
        <v>90</v>
      </c>
      <c r="H21" s="4">
        <v>85</v>
      </c>
      <c r="I21" s="21">
        <v>260</v>
      </c>
    </row>
    <row r="22" spans="2:9" x14ac:dyDescent="0.3">
      <c r="B22" s="2" t="s">
        <v>54</v>
      </c>
      <c r="C22" s="4" t="s">
        <v>90</v>
      </c>
      <c r="D22" s="4">
        <v>25</v>
      </c>
      <c r="E22" s="4">
        <v>0</v>
      </c>
      <c r="F22" s="4">
        <v>100</v>
      </c>
      <c r="G22" s="4">
        <v>90</v>
      </c>
      <c r="H22" s="4">
        <v>90</v>
      </c>
      <c r="I22" s="21">
        <v>280</v>
      </c>
    </row>
    <row r="23" spans="2:9" x14ac:dyDescent="0.3">
      <c r="B23" s="2" t="s">
        <v>96</v>
      </c>
      <c r="C23" s="4" t="s">
        <v>97</v>
      </c>
      <c r="D23" s="4">
        <v>25</v>
      </c>
      <c r="E23" s="4">
        <v>0</v>
      </c>
      <c r="F23" s="4">
        <v>100</v>
      </c>
      <c r="G23" s="4">
        <v>65</v>
      </c>
      <c r="H23" s="4">
        <v>90</v>
      </c>
      <c r="I23" s="21">
        <v>255</v>
      </c>
    </row>
    <row r="24" spans="2:9" x14ac:dyDescent="0.3">
      <c r="B24" s="2" t="s">
        <v>122</v>
      </c>
      <c r="C24" s="4" t="s">
        <v>91</v>
      </c>
      <c r="D24" s="4">
        <v>25</v>
      </c>
      <c r="E24" s="4">
        <v>0</v>
      </c>
      <c r="F24" s="4">
        <v>90</v>
      </c>
      <c r="G24" s="4">
        <v>80</v>
      </c>
      <c r="H24" s="4">
        <v>100</v>
      </c>
      <c r="I24" s="21">
        <v>270</v>
      </c>
    </row>
    <row r="25" spans="2:9" x14ac:dyDescent="0.3">
      <c r="B25" s="2" t="s">
        <v>73</v>
      </c>
      <c r="C25" s="4" t="s">
        <v>90</v>
      </c>
      <c r="D25" s="4">
        <v>22</v>
      </c>
      <c r="E25" s="4">
        <v>3</v>
      </c>
      <c r="F25" s="4">
        <v>90</v>
      </c>
      <c r="G25" s="4">
        <v>90</v>
      </c>
      <c r="H25" s="4">
        <v>100</v>
      </c>
      <c r="I25" s="21">
        <v>280</v>
      </c>
    </row>
    <row r="26" spans="2:9" x14ac:dyDescent="0.3">
      <c r="B26" s="2" t="s">
        <v>45</v>
      </c>
      <c r="C26" s="4" t="s">
        <v>88</v>
      </c>
      <c r="D26" s="4">
        <v>24</v>
      </c>
      <c r="E26" s="4">
        <v>1</v>
      </c>
      <c r="F26" s="4">
        <v>65</v>
      </c>
      <c r="G26" s="4">
        <v>100</v>
      </c>
      <c r="H26" s="4">
        <v>80</v>
      </c>
      <c r="I26" s="21">
        <v>245</v>
      </c>
    </row>
    <row r="27" spans="2:9" x14ac:dyDescent="0.3">
      <c r="B27" s="2" t="s">
        <v>27</v>
      </c>
      <c r="C27" s="4" t="s">
        <v>91</v>
      </c>
      <c r="D27" s="4">
        <v>20</v>
      </c>
      <c r="E27" s="4">
        <v>5</v>
      </c>
      <c r="F27" s="4">
        <v>70</v>
      </c>
      <c r="G27" s="4">
        <v>75</v>
      </c>
      <c r="H27" s="4">
        <v>90</v>
      </c>
      <c r="I27" s="21">
        <v>235</v>
      </c>
    </row>
    <row r="28" spans="2:9" x14ac:dyDescent="0.3">
      <c r="B28" s="2" t="s">
        <v>47</v>
      </c>
      <c r="C28" s="4" t="s">
        <v>103</v>
      </c>
      <c r="D28" s="4">
        <v>25</v>
      </c>
      <c r="E28" s="4">
        <v>0</v>
      </c>
      <c r="F28" s="4">
        <v>70</v>
      </c>
      <c r="G28" s="4">
        <v>100</v>
      </c>
      <c r="H28" s="4">
        <v>80</v>
      </c>
      <c r="I28" s="21">
        <v>250</v>
      </c>
    </row>
    <row r="29" spans="2:9" x14ac:dyDescent="0.3">
      <c r="B29" s="2" t="s">
        <v>43</v>
      </c>
      <c r="C29" s="4" t="s">
        <v>93</v>
      </c>
      <c r="D29" s="4">
        <v>25</v>
      </c>
      <c r="E29" s="4">
        <v>0</v>
      </c>
      <c r="F29" s="4">
        <v>60</v>
      </c>
      <c r="G29" s="4">
        <v>70</v>
      </c>
      <c r="H29" s="4">
        <v>100</v>
      </c>
      <c r="I29" s="21">
        <v>230</v>
      </c>
    </row>
    <row r="30" spans="2:9" x14ac:dyDescent="0.3">
      <c r="B30" s="2" t="s">
        <v>29</v>
      </c>
      <c r="C30" s="4" t="s">
        <v>95</v>
      </c>
      <c r="D30" s="4">
        <v>24</v>
      </c>
      <c r="E30" s="4">
        <v>1</v>
      </c>
      <c r="F30" s="4">
        <v>70</v>
      </c>
      <c r="G30" s="4">
        <v>90</v>
      </c>
      <c r="H30" s="4">
        <v>70</v>
      </c>
      <c r="I30" s="21">
        <v>230</v>
      </c>
    </row>
    <row r="31" spans="2:9" x14ac:dyDescent="0.3">
      <c r="B31" s="2" t="s">
        <v>18</v>
      </c>
      <c r="C31" s="4" t="s">
        <v>91</v>
      </c>
      <c r="D31" s="4">
        <v>23</v>
      </c>
      <c r="E31" s="4">
        <v>2</v>
      </c>
      <c r="F31" s="4">
        <v>90</v>
      </c>
      <c r="G31" s="4">
        <v>70</v>
      </c>
      <c r="H31" s="4">
        <v>60</v>
      </c>
      <c r="I31" s="21">
        <v>220</v>
      </c>
    </row>
    <row r="32" spans="2:9" x14ac:dyDescent="0.3">
      <c r="B32" s="2" t="s">
        <v>71</v>
      </c>
      <c r="C32" s="4" t="s">
        <v>95</v>
      </c>
      <c r="D32" s="4">
        <v>25</v>
      </c>
      <c r="E32" s="4">
        <v>0</v>
      </c>
      <c r="F32" s="4">
        <v>55</v>
      </c>
      <c r="G32" s="4">
        <v>100</v>
      </c>
      <c r="H32" s="4">
        <v>60</v>
      </c>
      <c r="I32" s="21">
        <v>215</v>
      </c>
    </row>
  </sheetData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서식적용">
                <anchor moveWithCells="1" sizeWithCells="1">
                  <from>
                    <xdr:col>10</xdr:col>
                    <xdr:colOff>0</xdr:colOff>
                    <xdr:row>1</xdr:row>
                    <xdr:rowOff>0</xdr:rowOff>
                  </from>
                  <to>
                    <xdr:col>11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Button 2">
              <controlPr defaultSize="0" print="0" autoFill="0" autoPict="0" macro="[0]!서식해제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F11"/>
  <sheetViews>
    <sheetView workbookViewId="0">
      <selection activeCell="N12" sqref="N12"/>
    </sheetView>
  </sheetViews>
  <sheetFormatPr defaultRowHeight="16.5" x14ac:dyDescent="0.3"/>
  <cols>
    <col min="2" max="2" width="11" bestFit="1" customWidth="1"/>
    <col min="3" max="3" width="11.625" customWidth="1"/>
    <col min="4" max="4" width="10.5" customWidth="1"/>
    <col min="5" max="5" width="10.875" bestFit="1" customWidth="1"/>
  </cols>
  <sheetData>
    <row r="1" spans="2:6" ht="20.25" x14ac:dyDescent="0.3">
      <c r="B1" s="24" t="s">
        <v>152</v>
      </c>
      <c r="C1" s="24"/>
      <c r="D1" s="24"/>
      <c r="E1" s="24"/>
      <c r="F1" s="24"/>
    </row>
    <row r="3" spans="2:6" x14ac:dyDescent="0.3">
      <c r="B3" s="1" t="s">
        <v>141</v>
      </c>
      <c r="C3" s="1" t="s">
        <v>142</v>
      </c>
      <c r="D3" s="1" t="s">
        <v>143</v>
      </c>
      <c r="E3" s="1" t="s">
        <v>153</v>
      </c>
      <c r="F3" s="1" t="s">
        <v>154</v>
      </c>
    </row>
    <row r="4" spans="2:6" x14ac:dyDescent="0.3">
      <c r="B4" s="1" t="s">
        <v>146</v>
      </c>
      <c r="C4" s="12">
        <v>1000</v>
      </c>
      <c r="D4" s="12">
        <v>1102</v>
      </c>
      <c r="E4" s="12">
        <v>1150000</v>
      </c>
      <c r="F4" s="15">
        <f>D4/C4</f>
        <v>1.1020000000000001</v>
      </c>
    </row>
    <row r="5" spans="2:6" x14ac:dyDescent="0.3">
      <c r="B5" s="1" t="s">
        <v>148</v>
      </c>
      <c r="C5" s="12">
        <v>1350</v>
      </c>
      <c r="D5" s="12">
        <v>1267</v>
      </c>
      <c r="E5" s="12">
        <v>1320000</v>
      </c>
      <c r="F5" s="15">
        <f>D5/C5</f>
        <v>0.93851851851851853</v>
      </c>
    </row>
    <row r="6" spans="2:6" x14ac:dyDescent="0.3">
      <c r="B6" s="1" t="s">
        <v>147</v>
      </c>
      <c r="C6" s="12">
        <v>1200</v>
      </c>
      <c r="D6" s="12">
        <v>1384</v>
      </c>
      <c r="E6" s="12">
        <v>640000</v>
      </c>
      <c r="F6" s="15">
        <f>D6/C6</f>
        <v>1.1533333333333333</v>
      </c>
    </row>
    <row r="7" spans="2:6" x14ac:dyDescent="0.3">
      <c r="B7" s="1" t="s">
        <v>144</v>
      </c>
      <c r="C7" s="12">
        <v>900</v>
      </c>
      <c r="D7" s="12">
        <v>932</v>
      </c>
      <c r="E7" s="12">
        <v>920000</v>
      </c>
      <c r="F7" s="15">
        <f>D7/C7</f>
        <v>1.0355555555555556</v>
      </c>
    </row>
    <row r="8" spans="2:6" x14ac:dyDescent="0.3">
      <c r="B8" s="1" t="s">
        <v>145</v>
      </c>
      <c r="C8" s="12">
        <v>1150</v>
      </c>
      <c r="D8" s="12">
        <v>1036</v>
      </c>
      <c r="E8" s="12">
        <v>680000</v>
      </c>
      <c r="F8" s="15">
        <f>D8/C8</f>
        <v>0.90086956521739125</v>
      </c>
    </row>
    <row r="9" spans="2:6" x14ac:dyDescent="0.3">
      <c r="E9" s="16"/>
    </row>
    <row r="11" spans="2:6" x14ac:dyDescent="0.3">
      <c r="E11" s="16"/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3:J34"/>
  <sheetViews>
    <sheetView workbookViewId="0">
      <selection activeCell="J24" sqref="J24"/>
    </sheetView>
  </sheetViews>
  <sheetFormatPr defaultRowHeight="16.5" x14ac:dyDescent="0.3"/>
  <cols>
    <col min="1" max="1" width="2.625" customWidth="1"/>
    <col min="2" max="3" width="12.375" customWidth="1"/>
    <col min="4" max="4" width="9.375" customWidth="1"/>
    <col min="5" max="5" width="10.625" customWidth="1"/>
    <col min="6" max="6" width="11.75" customWidth="1"/>
    <col min="7" max="8" width="11.125" customWidth="1"/>
    <col min="9" max="9" width="3.375" customWidth="1"/>
    <col min="10" max="10" width="16" bestFit="1" customWidth="1"/>
  </cols>
  <sheetData>
    <row r="3" spans="2:10" x14ac:dyDescent="0.3">
      <c r="B3" s="17" t="s">
        <v>156</v>
      </c>
      <c r="J3" t="s">
        <v>157</v>
      </c>
    </row>
    <row r="4" spans="2:10" x14ac:dyDescent="0.3">
      <c r="B4" s="1" t="s">
        <v>80</v>
      </c>
      <c r="C4" s="2" t="s">
        <v>81</v>
      </c>
      <c r="D4" s="1" t="s">
        <v>83</v>
      </c>
      <c r="E4" s="1" t="s">
        <v>84</v>
      </c>
      <c r="F4" s="1" t="s">
        <v>85</v>
      </c>
      <c r="G4" s="1" t="s">
        <v>86</v>
      </c>
      <c r="H4" s="1" t="s">
        <v>138</v>
      </c>
      <c r="J4" s="1" t="s">
        <v>81</v>
      </c>
    </row>
    <row r="5" spans="2:10" x14ac:dyDescent="0.3">
      <c r="B5" s="2" t="s">
        <v>155</v>
      </c>
      <c r="C5" s="4" t="s">
        <v>32</v>
      </c>
      <c r="D5" s="4">
        <v>5</v>
      </c>
      <c r="E5" s="4">
        <v>92</v>
      </c>
      <c r="F5" s="4">
        <v>97</v>
      </c>
      <c r="G5" s="4">
        <v>100</v>
      </c>
      <c r="H5" s="4">
        <v>96</v>
      </c>
      <c r="J5" s="4" t="s">
        <v>90</v>
      </c>
    </row>
    <row r="6" spans="2:10" x14ac:dyDescent="0.3">
      <c r="B6" s="1"/>
      <c r="C6" s="4"/>
      <c r="D6" s="4"/>
      <c r="E6" s="4"/>
      <c r="F6" s="4"/>
      <c r="G6" s="4"/>
      <c r="H6" s="4"/>
      <c r="J6" s="4" t="s">
        <v>93</v>
      </c>
    </row>
    <row r="7" spans="2:10" x14ac:dyDescent="0.3">
      <c r="B7" s="2"/>
      <c r="C7" s="4"/>
      <c r="D7" s="4"/>
      <c r="E7" s="4"/>
      <c r="F7" s="4"/>
      <c r="G7" s="4"/>
      <c r="H7" s="4"/>
      <c r="J7" s="4" t="s">
        <v>88</v>
      </c>
    </row>
    <row r="8" spans="2:10" x14ac:dyDescent="0.3">
      <c r="B8" s="1"/>
      <c r="C8" s="4"/>
      <c r="D8" s="4"/>
      <c r="E8" s="4"/>
      <c r="F8" s="4"/>
      <c r="G8" s="4"/>
      <c r="H8" s="4"/>
      <c r="J8" s="4" t="s">
        <v>91</v>
      </c>
    </row>
    <row r="9" spans="2:10" x14ac:dyDescent="0.3">
      <c r="B9" s="2"/>
      <c r="C9" s="4"/>
      <c r="D9" s="4"/>
      <c r="E9" s="4"/>
      <c r="F9" s="4"/>
      <c r="G9" s="4"/>
      <c r="H9" s="4"/>
      <c r="J9" s="4" t="s">
        <v>108</v>
      </c>
    </row>
    <row r="10" spans="2:10" x14ac:dyDescent="0.3">
      <c r="B10" s="2"/>
      <c r="C10" s="4"/>
      <c r="D10" s="4"/>
      <c r="E10" s="4"/>
      <c r="F10" s="4"/>
      <c r="G10" s="4"/>
      <c r="H10" s="4"/>
      <c r="J10" s="4" t="s">
        <v>95</v>
      </c>
    </row>
    <row r="11" spans="2:10" x14ac:dyDescent="0.3">
      <c r="B11" s="2"/>
      <c r="C11" s="4"/>
      <c r="D11" s="4"/>
      <c r="E11" s="4"/>
      <c r="F11" s="4"/>
      <c r="G11" s="4"/>
      <c r="H11" s="4"/>
      <c r="J11" s="4" t="s">
        <v>97</v>
      </c>
    </row>
    <row r="12" spans="2:10" x14ac:dyDescent="0.3">
      <c r="B12" s="2"/>
      <c r="C12" s="4"/>
      <c r="D12" s="4"/>
      <c r="E12" s="4"/>
      <c r="F12" s="4"/>
      <c r="G12" s="4"/>
      <c r="H12" s="4"/>
      <c r="J12" s="4" t="s">
        <v>105</v>
      </c>
    </row>
    <row r="13" spans="2:10" x14ac:dyDescent="0.3">
      <c r="B13" s="2"/>
      <c r="C13" s="4"/>
      <c r="D13" s="4"/>
      <c r="E13" s="4"/>
      <c r="F13" s="4"/>
      <c r="G13" s="4"/>
      <c r="H13" s="4"/>
      <c r="J13" s="4" t="s">
        <v>103</v>
      </c>
    </row>
    <row r="14" spans="2:10" x14ac:dyDescent="0.3">
      <c r="B14" s="2"/>
      <c r="C14" s="4"/>
      <c r="D14" s="4"/>
      <c r="E14" s="4"/>
      <c r="F14" s="4"/>
      <c r="G14" s="4"/>
      <c r="H14" s="4"/>
    </row>
    <row r="15" spans="2:10" x14ac:dyDescent="0.3">
      <c r="B15" s="2"/>
      <c r="C15" s="4"/>
      <c r="D15" s="4"/>
      <c r="E15" s="4"/>
      <c r="F15" s="4"/>
      <c r="G15" s="4"/>
      <c r="H15" s="4"/>
    </row>
    <row r="16" spans="2:10" x14ac:dyDescent="0.3">
      <c r="B16" s="1"/>
      <c r="C16" s="4"/>
      <c r="D16" s="4"/>
      <c r="E16" s="4"/>
      <c r="F16" s="4"/>
      <c r="G16" s="4"/>
      <c r="H16" s="4"/>
    </row>
    <row r="17" spans="2:8" x14ac:dyDescent="0.3">
      <c r="B17" s="2"/>
      <c r="C17" s="4"/>
      <c r="D17" s="4"/>
      <c r="E17" s="4"/>
      <c r="F17" s="4"/>
      <c r="G17" s="4"/>
      <c r="H17" s="4"/>
    </row>
    <row r="18" spans="2:8" x14ac:dyDescent="0.3">
      <c r="B18" s="2"/>
      <c r="C18" s="4"/>
      <c r="D18" s="4"/>
      <c r="E18" s="4"/>
      <c r="F18" s="4"/>
      <c r="G18" s="4"/>
      <c r="H18" s="4"/>
    </row>
    <row r="19" spans="2:8" x14ac:dyDescent="0.3">
      <c r="B19" s="2"/>
      <c r="C19" s="4"/>
      <c r="D19" s="4"/>
      <c r="E19" s="4"/>
      <c r="F19" s="4"/>
      <c r="G19" s="4"/>
      <c r="H19" s="4"/>
    </row>
    <row r="20" spans="2:8" x14ac:dyDescent="0.3">
      <c r="B20" s="2"/>
      <c r="C20" s="4"/>
      <c r="D20" s="4"/>
      <c r="E20" s="4"/>
      <c r="F20" s="4"/>
      <c r="G20" s="4"/>
      <c r="H20" s="4"/>
    </row>
    <row r="21" spans="2:8" x14ac:dyDescent="0.3">
      <c r="B21" s="2"/>
      <c r="C21" s="4"/>
      <c r="D21" s="4"/>
      <c r="E21" s="4"/>
      <c r="F21" s="4"/>
      <c r="G21" s="4"/>
      <c r="H21" s="4"/>
    </row>
    <row r="22" spans="2:8" x14ac:dyDescent="0.3">
      <c r="B22" s="2"/>
      <c r="C22" s="4"/>
      <c r="D22" s="4"/>
      <c r="E22" s="4"/>
      <c r="F22" s="4"/>
      <c r="G22" s="4"/>
      <c r="H22" s="4"/>
    </row>
    <row r="23" spans="2:8" x14ac:dyDescent="0.3">
      <c r="B23" s="2"/>
      <c r="C23" s="4"/>
      <c r="D23" s="4"/>
      <c r="E23" s="4"/>
      <c r="F23" s="4"/>
      <c r="G23" s="4"/>
      <c r="H23" s="4"/>
    </row>
    <row r="24" spans="2:8" x14ac:dyDescent="0.3">
      <c r="B24" s="2"/>
      <c r="C24" s="4"/>
      <c r="D24" s="4"/>
      <c r="E24" s="4"/>
      <c r="F24" s="4"/>
      <c r="G24" s="4"/>
      <c r="H24" s="4"/>
    </row>
    <row r="25" spans="2:8" x14ac:dyDescent="0.3">
      <c r="B25" s="2"/>
      <c r="C25" s="4"/>
      <c r="D25" s="4"/>
      <c r="E25" s="4"/>
      <c r="F25" s="4"/>
      <c r="G25" s="4"/>
      <c r="H25" s="4"/>
    </row>
    <row r="26" spans="2:8" x14ac:dyDescent="0.3">
      <c r="B26" s="2"/>
      <c r="C26" s="4"/>
      <c r="D26" s="4"/>
      <c r="E26" s="4"/>
      <c r="F26" s="4"/>
      <c r="G26" s="4"/>
      <c r="H26" s="4"/>
    </row>
    <row r="27" spans="2:8" x14ac:dyDescent="0.3">
      <c r="B27" s="2"/>
      <c r="C27" s="4"/>
      <c r="D27" s="4"/>
      <c r="E27" s="4"/>
      <c r="F27" s="4"/>
      <c r="G27" s="4"/>
      <c r="H27" s="4"/>
    </row>
    <row r="28" spans="2:8" x14ac:dyDescent="0.3">
      <c r="B28" s="2"/>
      <c r="C28" s="4"/>
      <c r="D28" s="4"/>
      <c r="E28" s="4"/>
      <c r="F28" s="4"/>
      <c r="G28" s="4"/>
      <c r="H28" s="4"/>
    </row>
    <row r="29" spans="2:8" x14ac:dyDescent="0.3">
      <c r="B29" s="2"/>
      <c r="C29" s="4"/>
      <c r="D29" s="4"/>
      <c r="E29" s="4"/>
      <c r="F29" s="4"/>
      <c r="G29" s="4"/>
      <c r="H29" s="4"/>
    </row>
    <row r="30" spans="2:8" x14ac:dyDescent="0.3">
      <c r="B30" s="2"/>
      <c r="C30" s="4"/>
      <c r="D30" s="4"/>
      <c r="E30" s="4"/>
      <c r="F30" s="4"/>
      <c r="G30" s="4"/>
      <c r="H30" s="4"/>
    </row>
    <row r="31" spans="2:8" x14ac:dyDescent="0.3">
      <c r="B31" s="2"/>
      <c r="C31" s="4"/>
      <c r="D31" s="4"/>
      <c r="E31" s="4"/>
      <c r="F31" s="4"/>
      <c r="G31" s="4"/>
      <c r="H31" s="4"/>
    </row>
    <row r="32" spans="2:8" x14ac:dyDescent="0.3">
      <c r="B32" s="2"/>
      <c r="C32" s="4"/>
      <c r="D32" s="4"/>
      <c r="E32" s="4"/>
      <c r="F32" s="4"/>
      <c r="G32" s="4"/>
      <c r="H32" s="4"/>
    </row>
    <row r="33" spans="2:8" x14ac:dyDescent="0.3">
      <c r="B33" s="2"/>
      <c r="C33" s="4"/>
      <c r="D33" s="4"/>
      <c r="E33" s="4"/>
      <c r="F33" s="4"/>
      <c r="G33" s="4"/>
      <c r="H33" s="4"/>
    </row>
    <row r="34" spans="2:8" x14ac:dyDescent="0.3">
      <c r="B34" s="2"/>
      <c r="C34" s="4"/>
      <c r="D34" s="4"/>
      <c r="E34" s="4"/>
      <c r="F34" s="4"/>
      <c r="G34" s="4"/>
      <c r="H34" s="4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성적등록">
          <controlPr defaultSize="0" autoLine="0" r:id="rId4">
            <anchor moveWithCells="1">
              <from>
                <xdr:col>6</xdr:col>
                <xdr:colOff>9525</xdr:colOff>
                <xdr:row>0</xdr:row>
                <xdr:rowOff>76200</xdr:rowOff>
              </from>
              <to>
                <xdr:col>7</xdr:col>
                <xdr:colOff>0</xdr:colOff>
                <xdr:row>2</xdr:row>
                <xdr:rowOff>114300</xdr:rowOff>
              </to>
            </anchor>
          </controlPr>
        </control>
      </mc:Choice>
      <mc:Fallback>
        <control shapeId="1025" r:id="rId3" name="cmd성적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YUHAN</cp:lastModifiedBy>
  <cp:lastPrinted>2025-07-31T13:55:17Z</cp:lastPrinted>
  <dcterms:created xsi:type="dcterms:W3CDTF">2023-05-12T10:51:28Z</dcterms:created>
  <dcterms:modified xsi:type="dcterms:W3CDTF">2025-07-31T13:56:26Z</dcterms:modified>
</cp:coreProperties>
</file>