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d1b080bd0d4973/Desktop/03 최신기출문제/10 21년상시02/"/>
    </mc:Choice>
  </mc:AlternateContent>
  <xr:revisionPtr revIDLastSave="108" documentId="13_ncr:1_{BFB81A2B-5EFD-45B8-8048-F7E1700E4DE7}" xr6:coauthVersionLast="47" xr6:coauthVersionMax="47" xr10:uidLastSave="{4B84AD0C-1D69-4714-B273-C3A338F5A367}"/>
  <bookViews>
    <workbookView xWindow="-120" yWindow="-120" windowWidth="20730" windowHeight="11040" firstSheet="2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eta.T" hidden="1" xlm="1">#NAME?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E42" i="3"/>
  <c r="E41" i="3"/>
  <c r="B39" i="3" a="1"/>
  <c r="B39" i="3" s="1"/>
  <c r="B40" i="3" a="1"/>
  <c r="B40" i="3"/>
  <c r="B41" i="3" a="1"/>
  <c r="B41" i="3" s="1"/>
  <c r="B42" i="3" a="1"/>
  <c r="B42" i="3" s="1"/>
  <c r="B38" i="3" a="1"/>
  <c r="B38" i="3" s="1"/>
  <c r="J34" i="3" a="1"/>
  <c r="J34" i="3" s="1"/>
  <c r="J35" i="3" a="1"/>
  <c r="J35" i="3"/>
  <c r="J36" i="3" a="1"/>
  <c r="J36" i="3" s="1"/>
  <c r="I35" i="3" a="1"/>
  <c r="I35" i="3" s="1"/>
  <c r="I36" i="3" a="1"/>
  <c r="I36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A33" i="1"/>
  <c r="F4" i="8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" i="3" a="1"/>
  <c r="I29" i="3" l="1"/>
  <c r="I27" i="3"/>
  <c r="I25" i="3"/>
  <c r="I23" i="3"/>
  <c r="I21" i="3"/>
  <c r="I19" i="3"/>
  <c r="I17" i="3"/>
  <c r="I15" i="3"/>
  <c r="I13" i="3"/>
  <c r="I11" i="3"/>
  <c r="I9" i="3"/>
  <c r="I7" i="3"/>
  <c r="I5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1EC39CC-1C61-49EB-9096-CFC65F3367D0}" sourceFile="C:\Users\btsya\OneDrive\Desktop\03 최신기출문제\10 21년상시02\비품구매내역.xlsx" keepAlive="1" name="비품구매내역" type="5" refreshedVersion="8" background="1">
    <dbPr connection="Provider=Microsoft.ACE.OLEDB.12.0;User ID=Admin;Data Source=C:\Users\btsya\OneDrive\Desktop\03 최신기출문제\10 21년상시02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<sst xmlns="http://schemas.openxmlformats.org/spreadsheetml/2006/main" count="582" uniqueCount="175">
  <si>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</si>
  <si>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</si>
  <si>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</si>
  <si>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</si>
  <si>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</si>
  <si>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</si>
  <si>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</si>
  <si>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</si>
  <si>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</si>
  <si>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</si>
  <si>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</si>
  <si>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</si>
  <si>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</si>
  <si>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</si>
  <si>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</si>
  <si>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</si>
  <si>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</si>
  <si>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</si>
  <si>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</si>
  <si>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</si>
  <si>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</si>
  <si>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</si>
  <si>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</si>
  <si>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</si>
  <si>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</si>
  <si>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</si>
  <si>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</si>
  <si>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</si>
  <si>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</si>
  <si>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</si>
  <si>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</si>
  <si>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</si>
  <si>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</si>
  <si>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</si>
  <si>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</si>
  <si>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</si>
  <si>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</si>
  <si>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</si>
  <si>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</si>
  <si>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</si>
  <si>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</si>
  <si>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</si>
  <si>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</si>
  <si>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</si>
  <si>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</si>
  <si>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</si>
  <si>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</si>
  <si>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</si>
  <si>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</si>
  <si>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</si>
  <si>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</si>
  <si>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</si>
  <si>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</si>
  <si>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</si>
  <si>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</si>
  <si>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</si>
  <si>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</si>
  <si>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</si>
  <si>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</si>
  <si>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</si>
  <si>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</si>
  <si>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</si>
  <si>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</si>
  <si>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</si>
  <si>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</si>
  <si>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</si>
  <si>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</si>
  <si>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</si>
  <si>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</si>
  <si>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</si>
  <si>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</si>
  <si>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</si>
  <si>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</si>
  <si>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</si>
  <si>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</si>
  <si>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</si>
  <si>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</si>
  <si>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</si>
  <si>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</si>
  <si>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</si>
  <si>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</si>
  <si>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</si>
  <si>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</si>
  <si>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</si>
  <si>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</si>
  <si>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</si>
  <si>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</si>
  <si>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</si>
  <si>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</si>
  <si>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</si>
  <si>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</si>
  <si>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</si>
  <si>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</si>
  <si>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</si>
  <si>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</si>
  <si>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</si>
  <si>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</si>
  <si>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</si>
  <si>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</si>
  <si>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</si>
  <si>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</si>
  <si>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</si>
  <si>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</si>
  <si>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</si>
  <si>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</si>
  <si>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</si>
  <si>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</si>
  <si>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</si>
  <si>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</si>
  <si>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</si>
  <si>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</si>
  <si>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</si>
  <si>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</si>
  <si>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</si>
  <si>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</si>
  <si>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</si>
  <si>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</si>
  <si>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</si>
  <si>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</si>
  <si>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</si>
  <si>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</si>
  <si>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</si>
  <si>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</si>
  <si>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</si>
  <si>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</si>
  <si>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</si>
  <si>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</si>
  <si>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</si>
  <si>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</si>
  <si>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</si>
  <si>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</si>
  <si>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</si>
  <si>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</si>
  <si>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</si>
  <si>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</si>
  <si>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</si>
  <si>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</si>
  <si>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</si>
  <si>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</si>
  <si>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</si>
  <si>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</si>
  <si>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</si>
  <si>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</si>
  <si>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</si>
  <si>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</si>
  <si>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</si>
  <si>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</si>
  <si>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</si>
  <si>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</si>
  <si>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</si>
  <si>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</si>
  <si>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</si>
  <si>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</si>
  <si>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</si>
  <si>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</si>
  <si>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</si>
  <si>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</si>
  <si>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</si>
  <si>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</si>
  <si>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</si>
  <si>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(모두)</t>
  </si>
  <si>
    <t>가구</t>
  </si>
  <si>
    <t>전자제품</t>
  </si>
  <si>
    <t>총합계</t>
  </si>
  <si>
    <t>합계 : 잔존가치</t>
  </si>
  <si>
    <t>구입부서</t>
  </si>
  <si>
    <t>구분</t>
  </si>
  <si>
    <t>일(기준일)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</si>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</sst>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FD-4884-A399-32381EDA8F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2295695"/>
        <c:axId val="1432296655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1432296655"/>
        <c:scaling>
          <c:orientation val="minMax"/>
          <c:max val="4000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32295695"/>
        <c:crosses val="max"/>
        <c:crossBetween val="between"/>
        <c:majorUnit val="100000"/>
      </c:valAx>
      <c:catAx>
        <c:axId val="14322956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22966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DE0A81A6-A199-B304-D60A-B2B904DD1CD3}"/>
            </a:ext>
          </a:extLst>
        </xdr:cNvPr>
        <xdr:cNvSpPr/>
      </xdr:nvSpPr>
      <xdr:spPr>
        <a:xfrm>
          <a:off x="3771900" y="20955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317B6CA-997D-261A-6352-ED4F3FFEAC21}"/>
            </a:ext>
          </a:extLst>
        </xdr:cNvPr>
        <xdr:cNvSpPr/>
      </xdr:nvSpPr>
      <xdr:spPr>
        <a:xfrm>
          <a:off x="3771900" y="83820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0</xdr:row>
          <xdr:rowOff>57150</xdr:rowOff>
        </xdr:from>
        <xdr:to>
          <xdr:col>5</xdr:col>
          <xdr:colOff>933450</xdr:colOff>
          <xdr:row>1</xdr:row>
          <xdr:rowOff>142875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은아" refreshedDate="45602.912253356481" backgroundQuery="1" createdVersion="8" refreshedVersion="8" minRefreshableVersion="3" recordCount="28" xr:uid="{154651B4-DB24-419F-8F61-ADE717012511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62A794-6C8D-4D6F-8FE9-910CC09CC63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9" baseItem="3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topLeftCell="A14" workbookViewId="0">
      <selection activeCell="G11" sqref="G11"/>
    </sheetView>
  </sheetViews>
  <sheetFormatPr defaultRowHeight="16.5" x14ac:dyDescent="0.3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 x14ac:dyDescent="0.3">
      <c r="A1" t="s">
        <v>52</v>
      </c>
    </row>
    <row r="2" spans="1:8" x14ac:dyDescent="0.3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3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3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3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3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3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3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3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3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3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3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3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3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3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3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3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3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3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3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3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3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3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3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3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3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3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3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3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3">
      <c r="A32" t="s">
        <v>159</v>
      </c>
    </row>
    <row r="33" spans="1:5" x14ac:dyDescent="0.3">
      <c r="A33" t="b">
        <f>AND(LEFT(B3,1)="A",E3&gt;=1000000,F3&gt;=AVERAGE($F$3:$F$30))</f>
        <v>0</v>
      </c>
    </row>
    <row r="35" spans="1:5" x14ac:dyDescent="0.3">
      <c r="A35" s="1" t="s">
        <v>53</v>
      </c>
      <c r="B35" s="1" t="s">
        <v>2</v>
      </c>
      <c r="C35" s="1" t="s">
        <v>3</v>
      </c>
      <c r="D35" s="1" t="s">
        <v>4</v>
      </c>
      <c r="E35" s="1" t="s">
        <v>6</v>
      </c>
    </row>
    <row r="36" spans="1:5" x14ac:dyDescent="0.3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3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AND($F3&gt;=4,$H3&gt;=LARGE($H$3:$H$30,5))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topLeftCell="A22" workbookViewId="0">
      <selection activeCell="I27" sqref="I27"/>
    </sheetView>
  </sheetViews>
  <sheetFormatPr defaultRowHeight="16.5" x14ac:dyDescent="0.3"/>
  <cols>
    <col min="1" max="8" width="13.625" customWidth="1"/>
  </cols>
  <sheetData>
    <row r="1" spans="1:8" x14ac:dyDescent="0.3">
      <c r="A1" t="s">
        <v>52</v>
      </c>
    </row>
    <row r="2" spans="1:8" x14ac:dyDescent="0.3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3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3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3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3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3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3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3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3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3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3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3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3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3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3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3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3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3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3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3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3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3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3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3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3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3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3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3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3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3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3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3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3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3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3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3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3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3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3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3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3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3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tabSelected="1" topLeftCell="B27" zoomScale="118" zoomScaleNormal="118" workbookViewId="0">
      <selection activeCell="D39" sqref="D39"/>
    </sheetView>
  </sheetViews>
  <sheetFormatPr defaultRowHeight="16.5" x14ac:dyDescent="0.3"/>
  <cols>
    <col min="1" max="1" width="11.125" bestFit="1" customWidth="1"/>
    <col min="2" max="2" width="9.875" customWidth="1"/>
    <col min="3" max="3" width="16" bestFit="1" customWidth="1"/>
    <col min="4" max="5" width="14.625" customWidth="1"/>
    <col min="6" max="6" width="9" bestFit="1" customWidth="1"/>
    <col min="7" max="7" width="10.875" bestFit="1" customWidth="1"/>
    <col min="8" max="8" width="17.375" customWidth="1"/>
    <col min="9" max="9" width="10.875" bestFit="1" customWidth="1"/>
    <col min="10" max="10" width="11" bestFit="1" customWidth="1"/>
  </cols>
  <sheetData>
    <row r="1" spans="1:10" x14ac:dyDescent="0.3">
      <c r="A1" t="s">
        <v>52</v>
      </c>
    </row>
    <row r="2" spans="1:10" x14ac:dyDescent="0.3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3">
      <c r="A3" s="2">
        <v>42475</v>
      </c>
      <c r="B3" s="1" t="s">
        <v>36</v>
      </c>
      <c r="C3" s="1" t="str">
        <f>CONCATENATE(HLOOKUP(LEFT(B3,1),$B$33:$F$34,2,FALSE),"-",D3)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3">
      <c r="A4" s="2">
        <v>43935</v>
      </c>
      <c r="B4" s="1" t="s">
        <v>46</v>
      </c>
      <c r="C4" s="1" t="str">
        <f t="shared" ref="C4:C30" si="0">CONCATENATE(HLOOKUP(LEFT(B4,1),$B$33:$F$34,2,FALSE),"-",D4)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3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3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3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3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3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3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3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3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3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3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3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3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3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3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3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3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3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3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3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3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3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3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3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3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3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3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3">
      <c r="A32" t="s">
        <v>116</v>
      </c>
      <c r="G32" t="s">
        <v>117</v>
      </c>
    </row>
    <row r="33" spans="1:10" x14ac:dyDescent="0.3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3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>
        <f t="array" ref="J34">SUM((RIGHT($B$3:$B$30,1)=$G34)*H$3:H$30)</f>
        <v>1422833</v>
      </c>
    </row>
    <row r="35" spans="1:10" x14ac:dyDescent="0.3">
      <c r="G35" s="1" t="s">
        <v>133</v>
      </c>
      <c r="H35" s="24" t="s">
        <v>134</v>
      </c>
      <c r="I35" s="3">
        <f t="array" ref="I35">SUM((RIGHT($B$3:$B$30,1)=$G35)*G$3:G$30)</f>
        <v>5505000</v>
      </c>
      <c r="J35" s="3">
        <f t="array" ref="J35">SUM((RIGHT($B$3:$B$30,1)=$G35)*H$3:H$30)</f>
        <v>1661666</v>
      </c>
    </row>
    <row r="36" spans="1:10" x14ac:dyDescent="0.3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SUM((RIGHT($B$3:$B$30,1)=$G36)*G$3:G$30)</f>
        <v>4620000</v>
      </c>
      <c r="J36" s="3">
        <f t="array" ref="J36">SUM((RIGHT($B$3:$B$30,1)=$G36)*H$3:H$30)</f>
        <v>1027833</v>
      </c>
    </row>
    <row r="37" spans="1:10" x14ac:dyDescent="0.3">
      <c r="A37" s="1" t="s">
        <v>99</v>
      </c>
      <c r="B37" s="25" t="s">
        <v>97</v>
      </c>
      <c r="D37" s="36" t="s">
        <v>139</v>
      </c>
      <c r="E37" s="36"/>
    </row>
    <row r="38" spans="1:10" x14ac:dyDescent="0.3">
      <c r="A38" s="1">
        <v>1</v>
      </c>
      <c r="B38" s="1" t="str">
        <f t="array" ref="B38">INDEX($D$3:$D$30,MATCH(MAX(($F$3:$F$30=A38)*$H$3:$H$30),($F$3:$F$30=A38)*$H$3:$H$30,0))</f>
        <v>에어컨</v>
      </c>
      <c r="D38" s="37">
        <f>ROUNDUP(DAVERAGE(A2:I30,8,D40:E42),-3)</f>
        <v>199000</v>
      </c>
      <c r="E38" s="37"/>
    </row>
    <row r="39" spans="1:10" x14ac:dyDescent="0.3">
      <c r="A39" s="1">
        <v>2</v>
      </c>
      <c r="B39" s="1" t="str">
        <f t="array" ref="B39">INDEX($D$3:$D$30,MATCH(MAX(($F$3:$F$30=A39)*$H$3:$H$30),($F$3:$F$30=A39)*$H$3:$H$30,0))</f>
        <v>쇼파</v>
      </c>
    </row>
    <row r="40" spans="1:10" x14ac:dyDescent="0.3">
      <c r="A40" s="1">
        <v>3</v>
      </c>
      <c r="B40" s="1" t="str">
        <f t="array" ref="B40">INDEX($D$3:$D$30,MATCH(MAX(($F$3:$F$30=A40)*$H$3:$H$30),($F$3:$F$30=A40)*$H$3:$H$30,0))</f>
        <v>쇼파</v>
      </c>
      <c r="D40" s="1" t="s">
        <v>97</v>
      </c>
      <c r="E40" t="s">
        <v>159</v>
      </c>
    </row>
    <row r="41" spans="1:10" x14ac:dyDescent="0.3">
      <c r="A41" s="1">
        <v>4</v>
      </c>
      <c r="B41" s="1" t="str">
        <f t="array" ref="B41">INDEX($D$3:$D$30,MATCH(MAX(($F$3:$F$30=A41)*$H$3:$H$30),($F$3:$F$30=A41)*$H$3:$H$30,0))</f>
        <v>냉온풍기</v>
      </c>
      <c r="D41" s="1" t="s">
        <v>111</v>
      </c>
      <c r="E41" t="b">
        <f>F3&lt;=MODE($F$3:$F$30)</f>
        <v>0</v>
      </c>
      <c r="H41" s="26"/>
    </row>
    <row r="42" spans="1:10" x14ac:dyDescent="0.3">
      <c r="A42" s="1">
        <v>5</v>
      </c>
      <c r="B42" s="1" t="str">
        <f t="array" ref="B42">INDEX($D$3:$D$30,MATCH(MAX(($F$3:$F$30=A42)*$H$3:$H$30),($F$3:$F$30=A42)*$H$3:$H$30,0))</f>
        <v>에어컨</v>
      </c>
      <c r="D42" s="1" t="s">
        <v>103</v>
      </c>
      <c r="E42" t="b">
        <f>F3&lt;=MODE($F$3:$F$30)</f>
        <v>0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E7" sqref="E7"/>
    </sheetView>
  </sheetViews>
  <sheetFormatPr defaultRowHeight="16.5" x14ac:dyDescent="0.3"/>
  <cols>
    <col min="1" max="1" width="2" customWidth="1"/>
    <col min="2" max="2" width="15.625" bestFit="1" customWidth="1"/>
    <col min="3" max="3" width="23.875" bestFit="1" customWidth="1"/>
    <col min="4" max="8" width="11.375" bestFit="1" customWidth="1"/>
    <col min="9" max="9" width="12.625" bestFit="1" customWidth="1"/>
  </cols>
  <sheetData>
    <row r="1" spans="2:9" x14ac:dyDescent="0.3">
      <c r="B1" s="34" t="s">
        <v>2</v>
      </c>
      <c r="C1" t="s">
        <v>160</v>
      </c>
    </row>
    <row r="3" spans="2:9" x14ac:dyDescent="0.3">
      <c r="B3" s="34" t="s">
        <v>164</v>
      </c>
      <c r="D3" s="34" t="s">
        <v>165</v>
      </c>
    </row>
    <row r="4" spans="2:9" x14ac:dyDescent="0.3">
      <c r="B4" s="34" t="s">
        <v>166</v>
      </c>
      <c r="C4" s="34" t="s">
        <v>167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163</v>
      </c>
    </row>
    <row r="5" spans="2:9" x14ac:dyDescent="0.3">
      <c r="B5" t="s">
        <v>162</v>
      </c>
      <c r="D5" s="35"/>
      <c r="E5" s="35"/>
      <c r="F5" s="35"/>
      <c r="G5" s="35"/>
      <c r="H5" s="35"/>
      <c r="I5" s="35"/>
    </row>
    <row r="6" spans="2:9" x14ac:dyDescent="0.3">
      <c r="C6" t="s">
        <v>168</v>
      </c>
      <c r="D6" s="35">
        <v>930000</v>
      </c>
      <c r="E6" s="35">
        <v>100000</v>
      </c>
      <c r="F6" s="35"/>
      <c r="G6" s="35"/>
      <c r="H6" s="35">
        <v>2250000</v>
      </c>
      <c r="I6" s="35">
        <v>3280000</v>
      </c>
    </row>
    <row r="7" spans="2:9" x14ac:dyDescent="0.3">
      <c r="C7" t="s">
        <v>172</v>
      </c>
      <c r="D7" s="35"/>
      <c r="E7" s="35"/>
      <c r="F7" s="35">
        <v>2700000</v>
      </c>
      <c r="G7" s="35">
        <v>5000</v>
      </c>
      <c r="H7" s="35">
        <v>20000</v>
      </c>
      <c r="I7" s="35">
        <v>2725000</v>
      </c>
    </row>
    <row r="8" spans="2:9" x14ac:dyDescent="0.3">
      <c r="C8" t="s">
        <v>169</v>
      </c>
      <c r="D8" s="35">
        <v>50000</v>
      </c>
      <c r="E8" s="35"/>
      <c r="F8" s="35">
        <v>570000</v>
      </c>
      <c r="G8" s="35"/>
      <c r="H8" s="35"/>
      <c r="I8" s="35">
        <v>620000</v>
      </c>
    </row>
    <row r="9" spans="2:9" x14ac:dyDescent="0.3">
      <c r="C9" t="s">
        <v>170</v>
      </c>
      <c r="D9" s="35">
        <v>3000000</v>
      </c>
      <c r="E9" s="35">
        <v>1750000</v>
      </c>
      <c r="F9" s="35"/>
      <c r="G9" s="35">
        <v>20000</v>
      </c>
      <c r="H9" s="35"/>
      <c r="I9" s="35">
        <v>4770000</v>
      </c>
    </row>
    <row r="10" spans="2:9" x14ac:dyDescent="0.3">
      <c r="B10" t="s">
        <v>173</v>
      </c>
      <c r="D10" s="35">
        <v>3980000</v>
      </c>
      <c r="E10" s="35">
        <v>1850000</v>
      </c>
      <c r="F10" s="35">
        <v>3270000</v>
      </c>
      <c r="G10" s="35">
        <v>25000</v>
      </c>
      <c r="H10" s="35">
        <v>2270000</v>
      </c>
      <c r="I10" s="35">
        <v>11395000</v>
      </c>
    </row>
    <row r="11" spans="2:9" x14ac:dyDescent="0.3">
      <c r="B11" t="s">
        <v>161</v>
      </c>
      <c r="D11" s="35"/>
      <c r="E11" s="35"/>
      <c r="F11" s="35"/>
      <c r="G11" s="35"/>
      <c r="H11" s="35"/>
      <c r="I11" s="35"/>
    </row>
    <row r="12" spans="2:9" x14ac:dyDescent="0.3">
      <c r="C12" t="s">
        <v>168</v>
      </c>
      <c r="D12" s="35"/>
      <c r="E12" s="35"/>
      <c r="F12" s="35"/>
      <c r="G12" s="35">
        <v>300000</v>
      </c>
      <c r="H12" s="35"/>
      <c r="I12" s="35">
        <v>300000</v>
      </c>
    </row>
    <row r="13" spans="2:9" x14ac:dyDescent="0.3">
      <c r="C13" t="s">
        <v>169</v>
      </c>
      <c r="D13" s="35">
        <v>100000</v>
      </c>
      <c r="E13" s="35">
        <v>900000</v>
      </c>
      <c r="F13" s="35"/>
      <c r="G13" s="35"/>
      <c r="H13" s="35">
        <v>90000</v>
      </c>
      <c r="I13" s="35">
        <v>1090000</v>
      </c>
    </row>
    <row r="14" spans="2:9" x14ac:dyDescent="0.3">
      <c r="C14" t="s">
        <v>170</v>
      </c>
      <c r="D14" s="35"/>
      <c r="E14" s="35">
        <v>350000</v>
      </c>
      <c r="F14" s="35"/>
      <c r="G14" s="35">
        <v>2480000</v>
      </c>
      <c r="H14" s="35">
        <v>150000</v>
      </c>
      <c r="I14" s="35">
        <v>2980000</v>
      </c>
    </row>
    <row r="15" spans="2:9" x14ac:dyDescent="0.3">
      <c r="C15" t="s">
        <v>171</v>
      </c>
      <c r="D15" s="35"/>
      <c r="E15" s="35"/>
      <c r="F15" s="35"/>
      <c r="G15" s="35"/>
      <c r="H15" s="35">
        <v>250000</v>
      </c>
      <c r="I15" s="35">
        <v>250000</v>
      </c>
    </row>
    <row r="16" spans="2:9" x14ac:dyDescent="0.3">
      <c r="B16" t="s">
        <v>174</v>
      </c>
      <c r="D16" s="35">
        <v>100000</v>
      </c>
      <c r="E16" s="35">
        <v>1250000</v>
      </c>
      <c r="F16" s="35"/>
      <c r="G16" s="35">
        <v>2780000</v>
      </c>
      <c r="H16" s="35">
        <v>490000</v>
      </c>
      <c r="I16" s="35">
        <v>4620000</v>
      </c>
    </row>
    <row r="17" spans="2:9" x14ac:dyDescent="0.3">
      <c r="B17" t="s">
        <v>163</v>
      </c>
      <c r="D17" s="35">
        <v>4080000</v>
      </c>
      <c r="E17" s="35">
        <v>3100000</v>
      </c>
      <c r="F17" s="35">
        <v>3270000</v>
      </c>
      <c r="G17" s="35">
        <v>2805000</v>
      </c>
      <c r="H17" s="35">
        <v>2760000</v>
      </c>
      <c r="I17" s="35">
        <v>16015000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zoomScale="85" zoomScaleNormal="85" workbookViewId="0">
      <selection activeCell="L4" sqref="L4"/>
    </sheetView>
  </sheetViews>
  <sheetFormatPr defaultRowHeight="16.5" x14ac:dyDescent="0.3"/>
  <cols>
    <col min="1" max="1" width="3.25" customWidth="1"/>
    <col min="5" max="5" width="2.875" customWidth="1"/>
    <col min="9" max="9" width="2.875" customWidth="1"/>
  </cols>
  <sheetData>
    <row r="2" spans="2:11" x14ac:dyDescent="0.3">
      <c r="B2" t="s">
        <v>150</v>
      </c>
      <c r="F2" t="s">
        <v>151</v>
      </c>
      <c r="J2" t="s">
        <v>152</v>
      </c>
    </row>
    <row r="3" spans="2:11" x14ac:dyDescent="0.3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3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17">
        <v>267</v>
      </c>
    </row>
    <row r="5" spans="2:11" x14ac:dyDescent="0.3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17">
        <v>244</v>
      </c>
    </row>
    <row r="6" spans="2:11" x14ac:dyDescent="0.3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3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3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3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3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3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3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3">
      <c r="B14" t="s">
        <v>155</v>
      </c>
      <c r="F14" t="s">
        <v>156</v>
      </c>
    </row>
    <row r="15" spans="2:11" x14ac:dyDescent="0.3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3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3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3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3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3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3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3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3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3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C4:C12 G4:G12 C16:C24 G16:G24" xr:uid="{53D6907D-C236-46D1-A548-786EDB6A0C5E}">
      <formula1>"중간고사,기말고사,수행평가"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17" workbookViewId="0">
      <selection activeCell="M31" sqref="M31"/>
    </sheetView>
  </sheetViews>
  <sheetFormatPr defaultRowHeight="16.5" x14ac:dyDescent="0.3"/>
  <cols>
    <col min="2" max="2" width="13.75" customWidth="1"/>
    <col min="3" max="3" width="10.875" bestFit="1" customWidth="1"/>
    <col min="4" max="4" width="9.125" bestFit="1" customWidth="1"/>
    <col min="5" max="5" width="10.875" bestFit="1" customWidth="1"/>
    <col min="6" max="6" width="12.625" bestFit="1" customWidth="1"/>
  </cols>
  <sheetData>
    <row r="2" spans="2:6" x14ac:dyDescent="0.3">
      <c r="B2" t="s">
        <v>157</v>
      </c>
    </row>
    <row r="3" spans="2:6" x14ac:dyDescent="0.3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3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3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3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3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3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3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3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3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3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3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3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3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F1" sqref="F1"/>
    </sheetView>
  </sheetViews>
  <sheetFormatPr defaultRowHeight="16.5" x14ac:dyDescent="0.3"/>
  <cols>
    <col min="1" max="1" width="10.125" customWidth="1"/>
    <col min="2" max="2" width="7.875" customWidth="1"/>
    <col min="3" max="3" width="9" bestFit="1" customWidth="1"/>
    <col min="4" max="4" width="9.875" bestFit="1" customWidth="1"/>
    <col min="5" max="5" width="10" customWidth="1"/>
    <col min="6" max="6" width="2.625" customWidth="1"/>
    <col min="7" max="7" width="11.5" customWidth="1"/>
  </cols>
  <sheetData>
    <row r="1" spans="1:6" x14ac:dyDescent="0.3">
      <c r="A1" t="s">
        <v>52</v>
      </c>
    </row>
    <row r="2" spans="1:6" x14ac:dyDescent="0.3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3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3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3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3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3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3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3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3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3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3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3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3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3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3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3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3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3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3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3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3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3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3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3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3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3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3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3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3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H9" sqref="H9"/>
    </sheetView>
  </sheetViews>
  <sheetFormatPr defaultRowHeight="16.5" x14ac:dyDescent="0.3"/>
  <cols>
    <col min="1" max="1" width="11.125" bestFit="1" customWidth="1"/>
    <col min="2" max="2" width="10.25" customWidth="1"/>
    <col min="3" max="3" width="13.75" customWidth="1"/>
    <col min="4" max="4" width="9.75" customWidth="1"/>
    <col min="5" max="5" width="10.875" bestFit="1" customWidth="1"/>
    <col min="6" max="6" width="12.375" customWidth="1"/>
    <col min="8" max="8" width="10.5" bestFit="1" customWidth="1"/>
  </cols>
  <sheetData>
    <row r="2" spans="1:8" x14ac:dyDescent="0.3">
      <c r="A2" t="s">
        <v>52</v>
      </c>
    </row>
    <row r="3" spans="1:8" x14ac:dyDescent="0.3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3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3">
      <c r="A5" s="2"/>
      <c r="B5" s="1"/>
      <c r="C5" s="33"/>
      <c r="D5" s="24"/>
      <c r="E5" s="33"/>
      <c r="F5" s="24"/>
      <c r="H5" s="17" t="s">
        <v>103</v>
      </c>
    </row>
    <row r="6" spans="1:8" x14ac:dyDescent="0.3">
      <c r="A6" s="2"/>
      <c r="B6" s="1"/>
      <c r="C6" s="33"/>
      <c r="D6" s="24"/>
      <c r="E6" s="33"/>
      <c r="F6" s="24"/>
      <c r="H6" s="17" t="s">
        <v>104</v>
      </c>
    </row>
    <row r="7" spans="1:8" x14ac:dyDescent="0.3">
      <c r="A7" s="2"/>
      <c r="B7" s="1"/>
      <c r="C7" s="33"/>
      <c r="D7" s="24"/>
      <c r="E7" s="33"/>
      <c r="F7" s="24"/>
      <c r="H7" s="17" t="s">
        <v>105</v>
      </c>
    </row>
    <row r="8" spans="1:8" x14ac:dyDescent="0.3">
      <c r="A8" s="2"/>
      <c r="B8" s="1"/>
      <c r="C8" s="33"/>
      <c r="D8" s="24"/>
      <c r="E8" s="33"/>
      <c r="F8" s="24"/>
      <c r="H8" s="17" t="s">
        <v>106</v>
      </c>
    </row>
    <row r="9" spans="1:8" x14ac:dyDescent="0.3">
      <c r="A9" s="2"/>
      <c r="B9" s="1"/>
      <c r="C9" s="33"/>
      <c r="D9" s="24"/>
      <c r="E9" s="33"/>
      <c r="F9" s="24"/>
      <c r="H9" s="17" t="s">
        <v>107</v>
      </c>
    </row>
    <row r="10" spans="1:8" x14ac:dyDescent="0.3">
      <c r="A10" s="2"/>
      <c r="B10" s="1"/>
      <c r="C10" s="33"/>
      <c r="D10" s="24"/>
      <c r="E10" s="33"/>
      <c r="F10" s="24"/>
      <c r="H10" s="17" t="s">
        <v>108</v>
      </c>
    </row>
    <row r="11" spans="1:8" x14ac:dyDescent="0.3">
      <c r="A11" s="2"/>
      <c r="B11" s="1"/>
      <c r="C11" s="33"/>
      <c r="D11" s="24"/>
      <c r="E11" s="33"/>
      <c r="F11" s="24"/>
      <c r="H11" s="17" t="s">
        <v>109</v>
      </c>
    </row>
    <row r="12" spans="1:8" x14ac:dyDescent="0.3">
      <c r="A12" s="2"/>
      <c r="B12" s="1"/>
      <c r="C12" s="33"/>
      <c r="D12" s="24"/>
      <c r="E12" s="33"/>
      <c r="F12" s="24"/>
      <c r="H12" s="17" t="s">
        <v>110</v>
      </c>
    </row>
    <row r="13" spans="1:8" x14ac:dyDescent="0.3">
      <c r="A13" s="2"/>
      <c r="B13" s="1"/>
      <c r="C13" s="33"/>
      <c r="D13" s="24"/>
      <c r="E13" s="33"/>
      <c r="F13" s="24"/>
      <c r="H13" s="17" t="s">
        <v>111</v>
      </c>
    </row>
    <row r="14" spans="1:8" x14ac:dyDescent="0.3">
      <c r="A14" s="2"/>
      <c r="B14" s="1"/>
      <c r="C14" s="33"/>
      <c r="D14" s="24"/>
      <c r="E14" s="33"/>
      <c r="F14" s="24"/>
      <c r="H14" s="17" t="s">
        <v>112</v>
      </c>
    </row>
    <row r="15" spans="1:8" x14ac:dyDescent="0.3">
      <c r="A15" s="2"/>
      <c r="B15" s="1"/>
      <c r="C15" s="33"/>
      <c r="D15" s="24"/>
      <c r="E15" s="33"/>
      <c r="F15" s="24"/>
      <c r="H15" s="17" t="s">
        <v>113</v>
      </c>
    </row>
    <row r="16" spans="1:8" x14ac:dyDescent="0.3">
      <c r="A16" s="2"/>
      <c r="B16" s="1"/>
      <c r="C16" s="33"/>
      <c r="D16" s="24"/>
      <c r="E16" s="33"/>
      <c r="F16" s="24"/>
    </row>
    <row r="17" spans="1:6" x14ac:dyDescent="0.3">
      <c r="A17" s="24"/>
      <c r="B17" s="24"/>
      <c r="C17" s="24"/>
      <c r="D17" s="24"/>
      <c r="E17" s="24"/>
      <c r="F17" s="24"/>
    </row>
    <row r="18" spans="1:6" x14ac:dyDescent="0.3">
      <c r="A18" s="24"/>
      <c r="B18" s="24"/>
      <c r="C18" s="24"/>
      <c r="D18" s="24"/>
      <c r="E18" s="24"/>
      <c r="F18" s="24"/>
    </row>
    <row r="19" spans="1:6" x14ac:dyDescent="0.3">
      <c r="A19" s="24"/>
      <c r="B19" s="24"/>
      <c r="C19" s="24"/>
      <c r="D19" s="24"/>
      <c r="E19" s="24"/>
      <c r="F19" s="24"/>
    </row>
    <row r="20" spans="1:6" x14ac:dyDescent="0.3">
      <c r="A20" s="2"/>
      <c r="B20" s="1"/>
      <c r="C20" s="33"/>
      <c r="D20" s="24"/>
      <c r="E20" s="33"/>
      <c r="F20" s="24"/>
    </row>
    <row r="21" spans="1:6" x14ac:dyDescent="0.3">
      <c r="A21" s="2"/>
      <c r="B21" s="1"/>
      <c r="C21" s="33"/>
      <c r="D21" s="24"/>
      <c r="E21" s="33"/>
      <c r="F21" s="24"/>
    </row>
    <row r="22" spans="1:6" x14ac:dyDescent="0.3">
      <c r="A22" s="24"/>
      <c r="B22" s="24"/>
      <c r="C22" s="24"/>
      <c r="D22" s="24"/>
      <c r="E22" s="24"/>
      <c r="F22" s="24"/>
    </row>
    <row r="23" spans="1:6" x14ac:dyDescent="0.3">
      <c r="A23" s="24"/>
      <c r="B23" s="24"/>
      <c r="C23" s="24"/>
      <c r="D23" s="24"/>
      <c r="E23" s="24"/>
      <c r="F23" s="24"/>
    </row>
    <row r="24" spans="1:6" x14ac:dyDescent="0.3">
      <c r="A24" s="24"/>
      <c r="B24" s="24"/>
      <c r="C24" s="24"/>
      <c r="D24" s="24"/>
      <c r="E24" s="24"/>
      <c r="F24" s="24"/>
    </row>
    <row r="25" spans="1:6" x14ac:dyDescent="0.3">
      <c r="A25" s="24"/>
      <c r="B25" s="24"/>
      <c r="C25" s="24"/>
      <c r="D25" s="24"/>
      <c r="E25" s="24"/>
      <c r="F25" s="24"/>
    </row>
    <row r="26" spans="1:6" x14ac:dyDescent="0.3">
      <c r="A26" s="24"/>
      <c r="B26" s="24"/>
      <c r="C26" s="24"/>
      <c r="D26" s="24"/>
      <c r="E26" s="24"/>
      <c r="F26" s="24"/>
    </row>
    <row r="27" spans="1:6" x14ac:dyDescent="0.3">
      <c r="A27" s="24"/>
      <c r="B27" s="24"/>
      <c r="C27" s="24"/>
      <c r="D27" s="24"/>
      <c r="E27" s="24"/>
      <c r="F27" s="24"/>
    </row>
    <row r="28" spans="1:6" x14ac:dyDescent="0.3">
      <c r="A28" s="24"/>
      <c r="B28" s="24"/>
      <c r="C28" s="24"/>
      <c r="D28" s="24"/>
      <c r="E28" s="24"/>
      <c r="F28" s="24"/>
    </row>
    <row r="29" spans="1:6" x14ac:dyDescent="0.3">
      <c r="A29" s="24"/>
      <c r="B29" s="24"/>
      <c r="C29" s="24"/>
      <c r="D29" s="24"/>
      <c r="E29" s="24"/>
      <c r="F29" s="24"/>
    </row>
    <row r="30" spans="1:6" x14ac:dyDescent="0.3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466725</xdr:colOff>
                <xdr:row>0</xdr:row>
                <xdr:rowOff>57150</xdr:rowOff>
              </from>
              <to>
                <xdr:col>5</xdr:col>
                <xdr:colOff>933450</xdr:colOff>
                <xdr:row>1</xdr:row>
                <xdr:rowOff>142875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은아 이</cp:lastModifiedBy>
  <cp:lastPrinted>2024-11-06T08:57:00Z</cp:lastPrinted>
  <dcterms:created xsi:type="dcterms:W3CDTF">2023-05-12T10:51:28Z</dcterms:created>
  <dcterms:modified xsi:type="dcterms:W3CDTF">2024-11-06T13:36:48Z</dcterms:modified>
</cp:coreProperties>
</file>