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OA\"/>
    </mc:Choice>
  </mc:AlternateContent>
  <bookViews>
    <workbookView xWindow="-120" yWindow="-120" windowWidth="29040" windowHeight="15990" activeTab="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G20" i="6"/>
  <c r="G14" i="6"/>
  <c r="G8" i="6"/>
  <c r="F23" i="6"/>
  <c r="F21" i="6"/>
  <c r="F15" i="6"/>
  <c r="F9" i="6"/>
  <c r="D28" i="4" l="1"/>
  <c r="D29" i="4"/>
  <c r="D30" i="4"/>
  <c r="D31" i="4"/>
  <c r="D32" i="4"/>
  <c r="D33" i="4"/>
  <c r="D34" i="4"/>
  <c r="D27" i="4"/>
  <c r="J16" i="4"/>
  <c r="J17" i="4"/>
  <c r="J18" i="4"/>
  <c r="J19" i="4"/>
  <c r="J20" i="4"/>
  <c r="J21" i="4"/>
  <c r="J22" i="4"/>
  <c r="J23" i="4"/>
  <c r="J15" i="4"/>
  <c r="C23" i="4"/>
  <c r="J11" i="4"/>
  <c r="D4" i="4"/>
  <c r="D5" i="4"/>
  <c r="D6" i="4"/>
  <c r="D7" i="4"/>
  <c r="D8" i="4"/>
  <c r="D9" i="4"/>
  <c r="D10" i="4"/>
  <c r="D11" i="4"/>
  <c r="D3" i="4"/>
  <c r="D5" i="7"/>
  <c r="D6" i="7"/>
  <c r="D7" i="7"/>
  <c r="D8" i="7"/>
  <c r="D9" i="7"/>
  <c r="D4" i="7"/>
  <c r="E5" i="8" l="1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<sst xmlns="http://schemas.openxmlformats.org/spreadsheetml/2006/main" count="290" uniqueCount="232">
  <si>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</si>
  <si>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</si>
  <si>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</si>
  <si>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</si>
  <si>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</si>
  <si>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</si>
  <si>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</si>
  <si>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</si>
  <si>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</si>
  <si>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</si>
  <si>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</si>
  <si>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</si>
  <si>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</si>
  <si>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</si>
  <si>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</si>
  <si>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</si>
  <si>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</si>
  <si>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</si>
  <si>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</si>
  <si>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</si>
  <si>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</si>
  <si>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</si>
  <si>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</si>
  <si>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</si>
  <si>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</si>
  <si>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</si>
  <si>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</si>
  <si>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</si>
  <si>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</si>
  <si>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</si>
  <si>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</si>
  <si>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</si>
  <si>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</si>
  <si>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</si>
  <si>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</si>
  <si>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</si>
  <si>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</si>
  <si>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</si>
  <si>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</si>
  <si>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</si>
  <si>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</si>
  <si>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</si>
  <si>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</si>
  <si>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</si>
  <si>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</si>
  <si>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</si>
  <si>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</si>
  <si>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</si>
  <si>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</si>
  <si>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</si>
  <si>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</si>
  <si>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</si>
  <si>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</si>
  <si>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</si>
  <si>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</si>
  <si>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</si>
  <si>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</si>
  <si>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</si>
  <si>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</si>
  <si>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</si>
  <si>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</si>
  <si>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</si>
  <si>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</si>
  <si>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</si>
  <si>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</si>
  <si>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</si>
  <si>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</si>
  <si>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</si>
  <si>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</si>
  <si>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</si>
  <si>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</si>
  <si>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</si>
  <si>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</si>
  <si>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</si>
  <si>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</si>
  <si>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</si>
  <si>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</si>
  <si>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</si>
  <si>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</si>
  <si>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</si>
  <si>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</si>
  <si>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</si>
  <si>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</si>
  <si>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</si>
  <si>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</si>
  <si>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</si>
  <si>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</si>
  <si>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</si>
  <si>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</si>
  <si>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</si>
  <si>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</si>
  <si>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</si>
  <si>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</si>
  <si>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</si>
  <si>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</si>
  <si>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</si>
  <si>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</si>
  <si>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</si>
  <si>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</si>
  <si>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</si>
  <si>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</si>
  <si>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</si>
  <si>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</si>
  <si>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</si>
  <si>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</si>
  <si>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</si>
  <si>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</si>
  <si>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</si>
  <si>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</si>
  <si>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</si>
  <si>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</si>
  <si>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</si>
  <si>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</si>
  <si>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</si>
  <si>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</si>
  <si>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</si>
  <si>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</si>
  <si>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</si>
  <si>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</si>
  <si>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</si>
  <si>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</si>
  <si>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</si>
  <si>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</si>
  <si>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</si>
  <si>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</si>
  <si>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</si>
  <si>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</si>
  <si>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</si>
  <si>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</si>
  <si>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</si>
  <si>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</si>
  <si>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</si>
  <si>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</si>
  <si>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</si>
  <si>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</si>
  <si>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</si>
  <si>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</si>
  <si>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</si>
  <si>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</si>
  <si>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</si>
  <si>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</si>
  <si>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</si>
  <si>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</si>
  <si>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</si>
  <si>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</si>
  <si>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</si>
  <si>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</si>
  <si>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</si>
  <si>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</si>
  <si>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</si>
  <si>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</si>
  <si>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</si>
  <si>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</si>
  <si>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</si>
  <si>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</si>
  <si>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</si>
  <si>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</si>
  <si>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</si>
  <si>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</si>
  <si>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</si>
  <si>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</si>
  <si>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</si>
  <si>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</si>
  <si>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</si>
  <si>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</si>
  <si>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</si>
  <si>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</si>
  <si>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</si>
  <si>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</si>
  <si>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</si>
  <si>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</si>
  <si>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</si>
  <si>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</si>
  <si>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</si>
  <si>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</si>
  <si>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</si>
  <si>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</si>
  <si>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</si>
  <si>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</si>
  <si>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</si>
  <si>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</si>
  <si>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</si>
  <si>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</si>
  <si>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</si>
  <si>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</si>
  <si>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</si>
  <si>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</si>
  <si>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</si>
  <si>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</si>
  <si>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</si>
  <si>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</si>
  <si>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</si>
  <si>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</si>
  <si>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</si>
  <si>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사원명</t>
    <phoneticPr fontId="1" type="noConversion"/>
  </si>
  <si>
    <t>개발부 최대값</t>
  </si>
  <si>
    <t>관리부 최대값</t>
  </si>
  <si>
    <t>자재부 최대값</t>
  </si>
  <si>
    <t>전체 최대값</t>
  </si>
  <si>
    <t>개발부 최소값</t>
  </si>
  <si>
    <t>관리부 최소값</t>
  </si>
  <si>
    <t>자재부 최소값</t>
  </si>
  <si>
    <t>전체 최소값</t>
  </si>
  <si>
    <t>전문도서관</t>
    <phoneticPr fontId="1" type="noConversion"/>
  </si>
  <si>
    <t>학교도서관</t>
    <phoneticPr fontId="1" type="noConversion"/>
  </si>
  <si>
    <t>&gt;=100</t>
    <phoneticPr fontId="1" type="noConversion"/>
  </si>
  <si>
    <t>&lt;=300</t>
    <phoneticPr fontId="1" type="noConversion"/>
  </si>
  <si>
    <t>구분</t>
    <phoneticPr fontId="1" type="noConversion"/>
  </si>
  <si>
    <t>소아과</t>
    <phoneticPr fontId="1" type="noConversion"/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</si>
  <si>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</si>
  <si>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</si>
  <si>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</si>
  <si>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</si>
  <si>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</si>
  <si>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</si>
  <si>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</si>
  <si>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</si>
  <si>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</si>
  <si>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</si>
  <si>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</si>
  <si>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</si>
  <si>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12세이상</t>
    <phoneticPr fontId="1" type="noConversion"/>
  </si>
  <si>
    <t>15세이상</t>
    <phoneticPr fontId="1" type="noConversion"/>
  </si>
  <si>
    <t>스릴러</t>
    <phoneticPr fontId="1" type="noConversion"/>
  </si>
  <si>
    <t>드라마</t>
  </si>
  <si>
    <t>드라마</t>
    <phoneticPr fontId="1" type="noConversion"/>
  </si>
  <si>
    <t>액션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</si>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</sst>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0&quot;%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971056"/>
        <c:axId val="446968432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44696843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6971056"/>
        <c:crosses val="max"/>
        <c:crossBetween val="between"/>
      </c:valAx>
      <c:catAx>
        <c:axId val="44697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6968432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sp macro="[0]!공급면적" textlink="">
      <xdr:nvSpPr>
        <xdr:cNvPr id="2" name="빗면 1"/>
        <xdr:cNvSpPr/>
      </xdr:nvSpPr>
      <xdr:spPr>
        <a:xfrm>
          <a:off x="3429000" y="466725"/>
          <a:ext cx="8858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6</xdr:col>
          <xdr:colOff>0</xdr:colOff>
          <xdr:row>5</xdr:row>
          <xdr:rowOff>200025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I12" sqref="I12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  <c r="G3" s="1" t="s">
        <v>215</v>
      </c>
    </row>
    <row r="4" spans="1:7" x14ac:dyDescent="0.3">
      <c r="A4" s="1" t="s">
        <v>227</v>
      </c>
      <c r="B4" s="1" t="s">
        <v>223</v>
      </c>
      <c r="C4" s="2">
        <v>44979</v>
      </c>
      <c r="D4" s="1" t="s">
        <v>221</v>
      </c>
      <c r="E4" s="1">
        <v>7.5</v>
      </c>
      <c r="F4" s="1" t="s">
        <v>216</v>
      </c>
      <c r="G4" s="3">
        <v>409825</v>
      </c>
    </row>
    <row r="5" spans="1:7" x14ac:dyDescent="0.3">
      <c r="A5" s="1" t="s">
        <v>228</v>
      </c>
      <c r="B5" s="1" t="s">
        <v>225</v>
      </c>
      <c r="C5" s="2">
        <v>44979</v>
      </c>
      <c r="D5" s="15" t="s">
        <v>221</v>
      </c>
      <c r="E5" s="1">
        <v>8.6</v>
      </c>
      <c r="F5" s="1" t="s">
        <v>217</v>
      </c>
      <c r="G5" s="3">
        <v>590712</v>
      </c>
    </row>
    <row r="6" spans="1:7" x14ac:dyDescent="0.3">
      <c r="A6" s="1" t="s">
        <v>229</v>
      </c>
      <c r="B6" s="1" t="s">
        <v>224</v>
      </c>
      <c r="C6" s="2">
        <v>44986</v>
      </c>
      <c r="D6" s="1" t="s">
        <v>222</v>
      </c>
      <c r="E6" s="1">
        <v>7.4</v>
      </c>
      <c r="F6" s="1" t="s">
        <v>218</v>
      </c>
      <c r="G6" s="3">
        <v>842030</v>
      </c>
    </row>
    <row r="7" spans="1:7" x14ac:dyDescent="0.3">
      <c r="A7" s="1" t="s">
        <v>230</v>
      </c>
      <c r="B7" s="1" t="s">
        <v>224</v>
      </c>
      <c r="C7" s="2">
        <v>45000</v>
      </c>
      <c r="D7" s="15" t="s">
        <v>221</v>
      </c>
      <c r="E7" s="1">
        <v>8.9</v>
      </c>
      <c r="F7" s="1" t="s">
        <v>219</v>
      </c>
      <c r="G7" s="3">
        <v>435249</v>
      </c>
    </row>
    <row r="8" spans="1:7" x14ac:dyDescent="0.3">
      <c r="A8" s="1" t="s">
        <v>231</v>
      </c>
      <c r="B8" s="1" t="s">
        <v>226</v>
      </c>
      <c r="C8" s="2">
        <v>45000</v>
      </c>
      <c r="D8" s="15" t="s">
        <v>221</v>
      </c>
      <c r="E8" s="1">
        <v>6.9</v>
      </c>
      <c r="F8" s="1" t="s">
        <v>220</v>
      </c>
      <c r="G8" s="3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J14" sqref="J14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16" t="s">
        <v>89</v>
      </c>
      <c r="B1" s="17"/>
      <c r="C1" s="17"/>
      <c r="D1" s="17"/>
      <c r="E1" s="17"/>
      <c r="F1" s="17"/>
      <c r="G1" s="17"/>
    </row>
    <row r="2" spans="1:7" ht="17.25" thickBot="1" x14ac:dyDescent="0.35"/>
    <row r="3" spans="1:7" x14ac:dyDescent="0.3">
      <c r="A3" s="20" t="s">
        <v>0</v>
      </c>
      <c r="B3" s="21" t="s">
        <v>90</v>
      </c>
      <c r="C3" s="21" t="s">
        <v>91</v>
      </c>
      <c r="D3" s="21" t="s">
        <v>92</v>
      </c>
      <c r="E3" s="21" t="s">
        <v>93</v>
      </c>
      <c r="F3" s="21" t="s">
        <v>94</v>
      </c>
      <c r="G3" s="22" t="s">
        <v>95</v>
      </c>
    </row>
    <row r="4" spans="1:7" x14ac:dyDescent="0.3">
      <c r="A4" s="32" t="s">
        <v>96</v>
      </c>
      <c r="B4" s="6" t="s">
        <v>97</v>
      </c>
      <c r="C4" s="18">
        <v>6857000</v>
      </c>
      <c r="D4" s="18">
        <v>823000</v>
      </c>
      <c r="E4" s="18">
        <f>C4-D4</f>
        <v>6034000</v>
      </c>
      <c r="F4" s="19">
        <v>10</v>
      </c>
      <c r="G4" s="23">
        <v>892000</v>
      </c>
    </row>
    <row r="5" spans="1:7" x14ac:dyDescent="0.3">
      <c r="A5" s="32"/>
      <c r="B5" s="6" t="s">
        <v>98</v>
      </c>
      <c r="C5" s="18">
        <v>5246000</v>
      </c>
      <c r="D5" s="18">
        <v>630000</v>
      </c>
      <c r="E5" s="18">
        <f t="shared" ref="E5:E11" si="0">C5-D5</f>
        <v>4616000</v>
      </c>
      <c r="F5" s="19">
        <v>10</v>
      </c>
      <c r="G5" s="23">
        <v>531000</v>
      </c>
    </row>
    <row r="6" spans="1:7" x14ac:dyDescent="0.3">
      <c r="A6" s="32" t="s">
        <v>99</v>
      </c>
      <c r="B6" s="6" t="s">
        <v>100</v>
      </c>
      <c r="C6" s="18">
        <v>4362000</v>
      </c>
      <c r="D6" s="18">
        <v>349000</v>
      </c>
      <c r="E6" s="18">
        <f t="shared" si="0"/>
        <v>4013000</v>
      </c>
      <c r="F6" s="19">
        <v>7</v>
      </c>
      <c r="G6" s="23">
        <v>304000</v>
      </c>
    </row>
    <row r="7" spans="1:7" x14ac:dyDescent="0.3">
      <c r="A7" s="32"/>
      <c r="B7" s="6" t="s">
        <v>101</v>
      </c>
      <c r="C7" s="18">
        <v>4100000</v>
      </c>
      <c r="D7" s="18">
        <v>328000</v>
      </c>
      <c r="E7" s="18">
        <f t="shared" si="0"/>
        <v>3772000</v>
      </c>
      <c r="F7" s="19">
        <v>7</v>
      </c>
      <c r="G7" s="23">
        <v>322000</v>
      </c>
    </row>
    <row r="8" spans="1:7" x14ac:dyDescent="0.3">
      <c r="A8" s="32" t="s">
        <v>102</v>
      </c>
      <c r="B8" s="6" t="s">
        <v>103</v>
      </c>
      <c r="C8" s="18">
        <v>2880000</v>
      </c>
      <c r="D8" s="18">
        <v>144000</v>
      </c>
      <c r="E8" s="18">
        <f t="shared" si="0"/>
        <v>2736000</v>
      </c>
      <c r="F8" s="19">
        <v>5</v>
      </c>
      <c r="G8" s="23">
        <v>159000</v>
      </c>
    </row>
    <row r="9" spans="1:7" x14ac:dyDescent="0.3">
      <c r="A9" s="32"/>
      <c r="B9" s="6" t="s">
        <v>104</v>
      </c>
      <c r="C9" s="18">
        <v>2524000</v>
      </c>
      <c r="D9" s="18">
        <v>126000</v>
      </c>
      <c r="E9" s="18">
        <f t="shared" si="0"/>
        <v>2398000</v>
      </c>
      <c r="F9" s="19">
        <v>5</v>
      </c>
      <c r="G9" s="23">
        <v>146000</v>
      </c>
    </row>
    <row r="10" spans="1:7" x14ac:dyDescent="0.3">
      <c r="A10" s="32" t="s">
        <v>105</v>
      </c>
      <c r="B10" s="6" t="s">
        <v>106</v>
      </c>
      <c r="C10" s="18">
        <v>893000</v>
      </c>
      <c r="D10" s="18">
        <v>18000</v>
      </c>
      <c r="E10" s="18">
        <f t="shared" si="0"/>
        <v>875000</v>
      </c>
      <c r="F10" s="19">
        <v>2</v>
      </c>
      <c r="G10" s="23">
        <v>22000</v>
      </c>
    </row>
    <row r="11" spans="1:7" ht="17.25" thickBot="1" x14ac:dyDescent="0.35">
      <c r="A11" s="33"/>
      <c r="B11" s="24" t="s">
        <v>107</v>
      </c>
      <c r="C11" s="25">
        <v>571000</v>
      </c>
      <c r="D11" s="25">
        <v>11000</v>
      </c>
      <c r="E11" s="25">
        <f t="shared" si="0"/>
        <v>560000</v>
      </c>
      <c r="F11" s="26">
        <v>2</v>
      </c>
      <c r="G11" s="27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22" sqref="D22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34" t="s">
        <v>108</v>
      </c>
      <c r="B1" s="34"/>
      <c r="C1" s="34"/>
      <c r="D1" s="34"/>
      <c r="E1" s="34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1" t="s">
        <v>203</v>
      </c>
      <c r="B20" s="1" t="s">
        <v>204</v>
      </c>
      <c r="C20" s="1"/>
    </row>
    <row r="21" spans="1:5" x14ac:dyDescent="0.3">
      <c r="A21" s="1" t="s">
        <v>205</v>
      </c>
      <c r="B21" s="1"/>
      <c r="C21" s="1"/>
    </row>
    <row r="22" spans="1:5" x14ac:dyDescent="0.3">
      <c r="A22" s="1"/>
      <c r="B22" s="15" t="s">
        <v>206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6" t="s">
        <v>109</v>
      </c>
      <c r="B25" s="6" t="s">
        <v>111</v>
      </c>
      <c r="C25" s="6" t="s">
        <v>113</v>
      </c>
    </row>
    <row r="26" spans="1:5" x14ac:dyDescent="0.3">
      <c r="A26" s="6" t="s">
        <v>114</v>
      </c>
      <c r="B26" s="6">
        <v>135</v>
      </c>
      <c r="C26" s="6">
        <v>867</v>
      </c>
    </row>
    <row r="27" spans="1:5" x14ac:dyDescent="0.3">
      <c r="A27" s="6" t="s">
        <v>115</v>
      </c>
      <c r="B27" s="6">
        <v>204</v>
      </c>
      <c r="C27" s="11">
        <v>1064</v>
      </c>
    </row>
    <row r="28" spans="1:5" x14ac:dyDescent="0.3">
      <c r="A28" s="6" t="s">
        <v>123</v>
      </c>
      <c r="B28" s="6">
        <v>16</v>
      </c>
      <c r="C28" s="6">
        <v>295</v>
      </c>
    </row>
    <row r="29" spans="1:5" x14ac:dyDescent="0.3">
      <c r="A29" s="6" t="s">
        <v>124</v>
      </c>
      <c r="B29" s="6">
        <v>107</v>
      </c>
      <c r="C29" s="6">
        <v>684</v>
      </c>
    </row>
    <row r="30" spans="1:5" x14ac:dyDescent="0.3">
      <c r="A30" s="6" t="s">
        <v>126</v>
      </c>
      <c r="B30" s="6">
        <v>19</v>
      </c>
      <c r="C30" s="6">
        <v>267</v>
      </c>
    </row>
    <row r="31" spans="1:5" x14ac:dyDescent="0.3">
      <c r="A31" s="6" t="s">
        <v>127</v>
      </c>
      <c r="B31" s="6">
        <v>22</v>
      </c>
      <c r="C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4" workbookViewId="0">
      <selection activeCell="G34" sqref="G34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207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7" t="str">
        <f>IF(MINUTE(C3-B3)&gt;30,HOUR(C3-B3)+1&amp;"시간",HOUR(C3-B3)&amp;"시간")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208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7" t="str">
        <f t="shared" ref="D4:D11" si="0">IF(MINUTE(C4-B4)&gt;30,HOUR(C4-B4)+1&amp;"시간",HOUR(C4-B4)&amp;"시간")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7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7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7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7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7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7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7" t="str">
        <f t="shared" si="0"/>
        <v>1시간</v>
      </c>
      <c r="F11" s="35" t="s">
        <v>28</v>
      </c>
      <c r="G11" s="36"/>
      <c r="H11" s="36"/>
      <c r="I11" s="37"/>
      <c r="J11" s="9">
        <f>ROUNDDOWN(DAVERAGE(F2:J10,J2,L2:L3),-3)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IF(G15&gt;=H15+200,MAX(G15,I15),G15)</f>
        <v>1200</v>
      </c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1">IF(G16&gt;=H16+200,MAX(G16,I16),G16)</f>
        <v>1500</v>
      </c>
    </row>
    <row r="17" spans="1:10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1"/>
        <v>1000</v>
      </c>
    </row>
    <row r="18" spans="1:10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1"/>
        <v>900</v>
      </c>
    </row>
    <row r="19" spans="1:10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1"/>
        <v>1200</v>
      </c>
    </row>
    <row r="20" spans="1:10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1"/>
        <v>900</v>
      </c>
    </row>
    <row r="21" spans="1:10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1"/>
        <v>1200</v>
      </c>
    </row>
    <row r="22" spans="1:10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1"/>
        <v>1300</v>
      </c>
    </row>
    <row r="23" spans="1:10" x14ac:dyDescent="0.3">
      <c r="A23" s="35" t="s">
        <v>34</v>
      </c>
      <c r="B23" s="37"/>
      <c r="C23" s="10">
        <f>COUNTIFS(B15:B22,"&gt;=60",C15:C22,"&gt;=60")/COUNTA(A15:A22)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1"/>
        <v>1500</v>
      </c>
    </row>
    <row r="25" spans="1:10" x14ac:dyDescent="0.3">
      <c r="A25" s="4" t="s">
        <v>51</v>
      </c>
      <c r="B25" s="5" t="s">
        <v>52</v>
      </c>
    </row>
    <row r="26" spans="1:10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38" t="s">
        <v>77</v>
      </c>
      <c r="G26" s="38"/>
      <c r="H26" s="38"/>
    </row>
    <row r="27" spans="1:10" x14ac:dyDescent="0.3">
      <c r="A27" s="6" t="s">
        <v>57</v>
      </c>
      <c r="B27" s="6">
        <v>2020</v>
      </c>
      <c r="C27" s="6" t="s">
        <v>58</v>
      </c>
      <c r="D27" s="6" t="str">
        <f>VLOOKUP(LEFT(A27,2),$F$28:$H$31,3,0)</f>
        <v>디자인</v>
      </c>
      <c r="F27" s="6" t="s">
        <v>78</v>
      </c>
      <c r="G27" s="6" t="s">
        <v>79</v>
      </c>
      <c r="H27" s="6" t="s">
        <v>80</v>
      </c>
    </row>
    <row r="28" spans="1:10" x14ac:dyDescent="0.3">
      <c r="A28" s="6" t="s">
        <v>60</v>
      </c>
      <c r="B28" s="6">
        <v>2020</v>
      </c>
      <c r="C28" s="6" t="s">
        <v>61</v>
      </c>
      <c r="D28" s="6" t="str">
        <f t="shared" ref="D28:D34" si="2">VLOOKUP(LEFT(A28,2),$F$28:$H$31,3,0)</f>
        <v>미디어</v>
      </c>
      <c r="F28" s="6" t="s">
        <v>81</v>
      </c>
      <c r="G28" s="6" t="s">
        <v>82</v>
      </c>
      <c r="H28" s="6" t="s">
        <v>59</v>
      </c>
    </row>
    <row r="29" spans="1:10" x14ac:dyDescent="0.3">
      <c r="A29" s="6" t="s">
        <v>63</v>
      </c>
      <c r="B29" s="6">
        <v>2021</v>
      </c>
      <c r="C29" s="6" t="s">
        <v>64</v>
      </c>
      <c r="D29" s="6" t="str">
        <f t="shared" si="2"/>
        <v>실용음악</v>
      </c>
      <c r="F29" s="6" t="s">
        <v>83</v>
      </c>
      <c r="G29" s="6" t="s">
        <v>84</v>
      </c>
      <c r="H29" s="6" t="s">
        <v>62</v>
      </c>
    </row>
    <row r="30" spans="1:10" x14ac:dyDescent="0.3">
      <c r="A30" s="6" t="s">
        <v>66</v>
      </c>
      <c r="B30" s="6">
        <v>2021</v>
      </c>
      <c r="C30" s="6" t="s">
        <v>67</v>
      </c>
      <c r="D30" s="6" t="str">
        <f t="shared" si="2"/>
        <v>디자인</v>
      </c>
      <c r="F30" s="6" t="s">
        <v>85</v>
      </c>
      <c r="G30" s="6" t="s">
        <v>86</v>
      </c>
      <c r="H30" s="6" t="s">
        <v>65</v>
      </c>
    </row>
    <row r="31" spans="1:10" x14ac:dyDescent="0.3">
      <c r="A31" s="6" t="s">
        <v>68</v>
      </c>
      <c r="B31" s="6">
        <v>2022</v>
      </c>
      <c r="C31" s="6" t="s">
        <v>69</v>
      </c>
      <c r="D31" s="6" t="str">
        <f t="shared" si="2"/>
        <v>문예창작</v>
      </c>
      <c r="F31" s="6" t="s">
        <v>87</v>
      </c>
      <c r="G31" s="6" t="s">
        <v>88</v>
      </c>
      <c r="H31" s="6" t="s">
        <v>70</v>
      </c>
    </row>
    <row r="32" spans="1:10" x14ac:dyDescent="0.3">
      <c r="A32" s="6" t="s">
        <v>71</v>
      </c>
      <c r="B32" s="6">
        <v>2022</v>
      </c>
      <c r="C32" s="6" t="s">
        <v>72</v>
      </c>
      <c r="D32" s="6" t="str">
        <f t="shared" si="2"/>
        <v>미디어</v>
      </c>
    </row>
    <row r="33" spans="1:4" x14ac:dyDescent="0.3">
      <c r="A33" s="6" t="s">
        <v>73</v>
      </c>
      <c r="B33" s="6">
        <v>2023</v>
      </c>
      <c r="C33" s="6" t="s">
        <v>74</v>
      </c>
      <c r="D33" s="6" t="str">
        <f t="shared" si="2"/>
        <v>실용음악</v>
      </c>
    </row>
    <row r="34" spans="1:4" x14ac:dyDescent="0.3">
      <c r="A34" s="6" t="s">
        <v>75</v>
      </c>
      <c r="B34" s="6">
        <v>2023</v>
      </c>
      <c r="C34" s="6" t="s">
        <v>76</v>
      </c>
      <c r="D34" s="6" t="str">
        <f t="shared" si="2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workbookViewId="0">
      <selection activeCell="I27" sqref="I27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3" sqref="A3:G23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34" t="s">
        <v>140</v>
      </c>
      <c r="B1" s="34"/>
      <c r="C1" s="34"/>
      <c r="D1" s="34"/>
      <c r="E1" s="34"/>
      <c r="F1" s="34"/>
      <c r="G1" s="34"/>
    </row>
    <row r="3" spans="1:7" x14ac:dyDescent="0.3">
      <c r="A3" s="6" t="s">
        <v>194</v>
      </c>
      <c r="B3" s="6" t="s">
        <v>141</v>
      </c>
      <c r="C3" s="6" t="s">
        <v>142</v>
      </c>
      <c r="D3" s="6" t="s">
        <v>143</v>
      </c>
      <c r="E3" s="6" t="s">
        <v>144</v>
      </c>
      <c r="F3" s="6" t="s">
        <v>145</v>
      </c>
      <c r="G3" s="6" t="s">
        <v>146</v>
      </c>
    </row>
    <row r="4" spans="1:7" outlineLevel="3" x14ac:dyDescent="0.3">
      <c r="A4" s="6" t="s">
        <v>147</v>
      </c>
      <c r="B4" s="6" t="s">
        <v>148</v>
      </c>
      <c r="C4" s="6">
        <v>168</v>
      </c>
      <c r="D4" s="6">
        <v>52</v>
      </c>
      <c r="E4" s="6" t="s">
        <v>149</v>
      </c>
      <c r="F4" s="6">
        <v>119</v>
      </c>
      <c r="G4" s="6">
        <v>78</v>
      </c>
    </row>
    <row r="5" spans="1:7" outlineLevel="3" x14ac:dyDescent="0.3">
      <c r="A5" s="6" t="s">
        <v>158</v>
      </c>
      <c r="B5" s="6" t="s">
        <v>148</v>
      </c>
      <c r="C5" s="6">
        <v>161</v>
      </c>
      <c r="D5" s="6">
        <v>54</v>
      </c>
      <c r="E5" s="6" t="s">
        <v>159</v>
      </c>
      <c r="F5" s="6">
        <v>112</v>
      </c>
      <c r="G5" s="6">
        <v>71</v>
      </c>
    </row>
    <row r="6" spans="1:7" outlineLevel="3" x14ac:dyDescent="0.3">
      <c r="A6" s="6" t="s">
        <v>160</v>
      </c>
      <c r="B6" s="6" t="s">
        <v>148</v>
      </c>
      <c r="C6" s="6">
        <v>163</v>
      </c>
      <c r="D6" s="6">
        <v>46</v>
      </c>
      <c r="E6" s="6" t="s">
        <v>161</v>
      </c>
      <c r="F6" s="6">
        <v>117</v>
      </c>
      <c r="G6" s="6">
        <v>69</v>
      </c>
    </row>
    <row r="7" spans="1:7" outlineLevel="3" x14ac:dyDescent="0.3">
      <c r="A7" s="6" t="s">
        <v>167</v>
      </c>
      <c r="B7" s="6" t="s">
        <v>148</v>
      </c>
      <c r="C7" s="6">
        <v>177</v>
      </c>
      <c r="D7" s="6">
        <v>70</v>
      </c>
      <c r="E7" s="6" t="s">
        <v>149</v>
      </c>
      <c r="F7" s="6">
        <v>120</v>
      </c>
      <c r="G7" s="6">
        <v>80</v>
      </c>
    </row>
    <row r="8" spans="1:7" outlineLevel="2" x14ac:dyDescent="0.3">
      <c r="A8" s="6"/>
      <c r="B8" s="28" t="s">
        <v>199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28" t="s">
        <v>195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150</v>
      </c>
      <c r="B10" s="6" t="s">
        <v>151</v>
      </c>
      <c r="C10" s="6">
        <v>173</v>
      </c>
      <c r="D10" s="6">
        <v>72</v>
      </c>
      <c r="E10" s="6" t="s">
        <v>152</v>
      </c>
      <c r="F10" s="6">
        <v>120</v>
      </c>
      <c r="G10" s="6">
        <v>77</v>
      </c>
    </row>
    <row r="11" spans="1:7" outlineLevel="3" x14ac:dyDescent="0.3">
      <c r="A11" s="6" t="s">
        <v>162</v>
      </c>
      <c r="B11" s="6" t="s">
        <v>151</v>
      </c>
      <c r="C11" s="6">
        <v>168</v>
      </c>
      <c r="D11" s="6">
        <v>72</v>
      </c>
      <c r="E11" s="6" t="s">
        <v>155</v>
      </c>
      <c r="F11" s="6">
        <v>126</v>
      </c>
      <c r="G11" s="6">
        <v>83</v>
      </c>
    </row>
    <row r="12" spans="1:7" outlineLevel="3" x14ac:dyDescent="0.3">
      <c r="A12" s="6" t="s">
        <v>163</v>
      </c>
      <c r="B12" s="6" t="s">
        <v>151</v>
      </c>
      <c r="C12" s="6">
        <v>160</v>
      </c>
      <c r="D12" s="6">
        <v>56</v>
      </c>
      <c r="E12" s="6" t="s">
        <v>164</v>
      </c>
      <c r="F12" s="6">
        <v>121</v>
      </c>
      <c r="G12" s="6">
        <v>76</v>
      </c>
    </row>
    <row r="13" spans="1:7" outlineLevel="3" x14ac:dyDescent="0.3">
      <c r="A13" s="6" t="s">
        <v>168</v>
      </c>
      <c r="B13" s="6" t="s">
        <v>151</v>
      </c>
      <c r="C13" s="6">
        <v>157</v>
      </c>
      <c r="D13" s="6">
        <v>55</v>
      </c>
      <c r="E13" s="6" t="s">
        <v>169</v>
      </c>
      <c r="F13" s="6">
        <v>118</v>
      </c>
      <c r="G13" s="6">
        <v>77</v>
      </c>
    </row>
    <row r="14" spans="1:7" outlineLevel="2" x14ac:dyDescent="0.3">
      <c r="A14" s="6"/>
      <c r="B14" s="28" t="s">
        <v>200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28" t="s">
        <v>196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153</v>
      </c>
      <c r="B16" s="6" t="s">
        <v>154</v>
      </c>
      <c r="C16" s="6">
        <v>183</v>
      </c>
      <c r="D16" s="6">
        <v>70</v>
      </c>
      <c r="E16" s="6" t="s">
        <v>155</v>
      </c>
      <c r="F16" s="6">
        <v>123</v>
      </c>
      <c r="G16" s="6">
        <v>82</v>
      </c>
    </row>
    <row r="17" spans="1:7" outlineLevel="3" x14ac:dyDescent="0.3">
      <c r="A17" s="6" t="s">
        <v>156</v>
      </c>
      <c r="B17" s="6" t="s">
        <v>154</v>
      </c>
      <c r="C17" s="6">
        <v>181</v>
      </c>
      <c r="D17" s="6">
        <v>96</v>
      </c>
      <c r="E17" s="6" t="s">
        <v>157</v>
      </c>
      <c r="F17" s="6">
        <v>142</v>
      </c>
      <c r="G17" s="6">
        <v>97</v>
      </c>
    </row>
    <row r="18" spans="1:7" outlineLevel="3" x14ac:dyDescent="0.3">
      <c r="A18" s="6" t="s">
        <v>165</v>
      </c>
      <c r="B18" s="6" t="s">
        <v>154</v>
      </c>
      <c r="C18" s="6">
        <v>173</v>
      </c>
      <c r="D18" s="6">
        <v>71</v>
      </c>
      <c r="E18" s="6" t="s">
        <v>166</v>
      </c>
      <c r="F18" s="6">
        <v>124</v>
      </c>
      <c r="G18" s="6">
        <v>82</v>
      </c>
    </row>
    <row r="19" spans="1:7" outlineLevel="3" x14ac:dyDescent="0.3">
      <c r="A19" s="6" t="s">
        <v>170</v>
      </c>
      <c r="B19" s="6" t="s">
        <v>154</v>
      </c>
      <c r="C19" s="6">
        <v>179</v>
      </c>
      <c r="D19" s="6">
        <v>69</v>
      </c>
      <c r="E19" s="6" t="s">
        <v>171</v>
      </c>
      <c r="F19" s="6">
        <v>124</v>
      </c>
      <c r="G19" s="6">
        <v>81</v>
      </c>
    </row>
    <row r="20" spans="1:7" outlineLevel="2" x14ac:dyDescent="0.3">
      <c r="A20" s="29"/>
      <c r="B20" s="30" t="s">
        <v>201</v>
      </c>
      <c r="C20" s="29"/>
      <c r="D20" s="29"/>
      <c r="E20" s="29"/>
      <c r="F20" s="29"/>
      <c r="G20" s="29">
        <f>SUBTOTAL(5,G16:G19)</f>
        <v>81</v>
      </c>
    </row>
    <row r="21" spans="1:7" outlineLevel="1" x14ac:dyDescent="0.3">
      <c r="A21" s="29"/>
      <c r="B21" s="30" t="s">
        <v>197</v>
      </c>
      <c r="C21" s="29"/>
      <c r="D21" s="29"/>
      <c r="E21" s="29"/>
      <c r="F21" s="29">
        <f>SUBTOTAL(4,F16:F19)</f>
        <v>142</v>
      </c>
      <c r="G21" s="29"/>
    </row>
    <row r="22" spans="1:7" x14ac:dyDescent="0.3">
      <c r="A22" s="29"/>
      <c r="B22" s="30" t="s">
        <v>202</v>
      </c>
      <c r="C22" s="29"/>
      <c r="D22" s="29"/>
      <c r="E22" s="29"/>
      <c r="F22" s="29"/>
      <c r="G22" s="29">
        <f>SUBTOTAL(5,G4:G19)</f>
        <v>69</v>
      </c>
    </row>
    <row r="23" spans="1:7" x14ac:dyDescent="0.3">
      <c r="A23" s="29"/>
      <c r="B23" s="30" t="s">
        <v>198</v>
      </c>
      <c r="C23" s="29"/>
      <c r="D23" s="29"/>
      <c r="E23" s="29"/>
      <c r="F23" s="29">
        <f>SUBTOTAL(4,F4:F19)</f>
        <v>142</v>
      </c>
      <c r="G23" s="29"/>
    </row>
  </sheetData>
  <sortState ref="A4:G15">
    <sortCondition ref="B4:B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9"/>
  <sheetViews>
    <sheetView workbookViewId="0">
      <selection activeCell="H12" sqref="H12"/>
    </sheetView>
  </sheetViews>
  <sheetFormatPr defaultRowHeight="16.5" x14ac:dyDescent="0.3"/>
  <cols>
    <col min="6" max="6" width="11.625" customWidth="1"/>
  </cols>
  <sheetData>
    <row r="1" spans="1:4" ht="20.25" x14ac:dyDescent="0.3">
      <c r="A1" s="34" t="s">
        <v>172</v>
      </c>
      <c r="B1" s="34"/>
      <c r="C1" s="34"/>
      <c r="D1" s="34"/>
    </row>
    <row r="3" spans="1:4" x14ac:dyDescent="0.3">
      <c r="A3" s="31" t="s">
        <v>19</v>
      </c>
      <c r="B3" s="31" t="s">
        <v>173</v>
      </c>
      <c r="C3" s="31" t="s">
        <v>174</v>
      </c>
      <c r="D3" s="31" t="s">
        <v>175</v>
      </c>
    </row>
    <row r="4" spans="1:4" x14ac:dyDescent="0.3">
      <c r="A4" s="6" t="s">
        <v>176</v>
      </c>
      <c r="B4" s="6">
        <v>59.99</v>
      </c>
      <c r="C4" s="6">
        <v>19.03</v>
      </c>
      <c r="D4" s="6">
        <f>B4+C4</f>
        <v>79.02000000000001</v>
      </c>
    </row>
    <row r="5" spans="1:4" x14ac:dyDescent="0.3">
      <c r="A5" s="6" t="s">
        <v>177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3">
      <c r="A6" s="6" t="s">
        <v>178</v>
      </c>
      <c r="B6" s="6">
        <v>84.96</v>
      </c>
      <c r="C6" s="6">
        <v>25.61</v>
      </c>
      <c r="D6" s="6">
        <f t="shared" si="0"/>
        <v>110.57</v>
      </c>
    </row>
    <row r="7" spans="1:4" x14ac:dyDescent="0.3">
      <c r="A7" s="6" t="s">
        <v>179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3">
      <c r="A8" s="6" t="s">
        <v>180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3">
      <c r="A9" s="6" t="s">
        <v>181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서식">
                <anchor moveWithCells="1" sizeWithCells="1">
                  <from>
                    <xdr:col>5</xdr:col>
                    <xdr:colOff>0</xdr:colOff>
                    <xdr:row>4</xdr:row>
                    <xdr:rowOff>0</xdr:rowOff>
                  </from>
                  <to>
                    <xdr:col>6</xdr:col>
                    <xdr:colOff>0</xdr:colOff>
                    <xdr:row>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K9" sqref="K9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34" t="s">
        <v>182</v>
      </c>
      <c r="B1" s="34"/>
      <c r="C1" s="34"/>
      <c r="D1" s="34"/>
      <c r="E1" s="34"/>
    </row>
    <row r="3" spans="1:5" x14ac:dyDescent="0.3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132</v>
      </c>
    </row>
    <row r="4" spans="1:5" x14ac:dyDescent="0.3">
      <c r="A4" s="6" t="s">
        <v>187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188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189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190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191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192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193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2024-08-22T05:22:30Z</dcterms:modified>
</cp:coreProperties>
</file>