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지현\Desktop\"/>
    </mc:Choice>
  </mc:AlternateContent>
  <xr:revisionPtr revIDLastSave="0" documentId="8_{959D1857-F9F6-4A4D-9E2A-F81F80C55D96}" xr6:coauthVersionLast="47" xr6:coauthVersionMax="47" xr10:uidLastSave="{00000000-0000-0000-0000-000000000000}"/>
  <bookViews>
    <workbookView xWindow="-108" yWindow="-108" windowWidth="23256" windowHeight="12456" firstSheet="1" activeTab="6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7" l="1"/>
  <c r="H6" i="7"/>
  <c r="H7" i="7"/>
  <c r="H8" i="7"/>
  <c r="H9" i="7"/>
  <c r="H10" i="7"/>
  <c r="H4" i="7"/>
  <c r="F20" i="5"/>
  <c r="E20" i="5"/>
  <c r="D20" i="5"/>
  <c r="F13" i="5"/>
  <c r="E13" i="5"/>
  <c r="D13" i="5"/>
  <c r="D22" i="5" s="1"/>
  <c r="F7" i="5"/>
  <c r="F22" i="5" s="1"/>
  <c r="E7" i="5"/>
  <c r="E22" i="5" s="1"/>
  <c r="D7" i="5"/>
  <c r="G21" i="5"/>
  <c r="G14" i="5"/>
  <c r="G8" i="5"/>
  <c r="C29" i="4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3" i="4"/>
  <c r="J4" i="4"/>
  <c r="J5" i="4"/>
  <c r="J6" i="4"/>
  <c r="J7" i="4"/>
  <c r="J8" i="4"/>
  <c r="J9" i="4"/>
  <c r="J10" i="4"/>
  <c r="J11" i="4"/>
  <c r="E11" i="4"/>
  <c r="G15" i="5"/>
  <c r="G4" i="5"/>
  <c r="G23" i="5" s="1"/>
  <c r="G16" i="5"/>
  <c r="G17" i="5"/>
  <c r="G18" i="5"/>
  <c r="G10" i="5"/>
  <c r="G5" i="5"/>
  <c r="G11" i="5"/>
  <c r="G12" i="5"/>
  <c r="G19" i="5"/>
  <c r="G6" i="5"/>
  <c r="G9" i="5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<sst xmlns="http://schemas.openxmlformats.org/spreadsheetml/2006/main" count="290" uniqueCount="228">
  <si>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</si>
  <si>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</si>
  <si>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</si>
  <si>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</si>
  <si>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</si>
  <si>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</si>
  <si>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</si>
  <si>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</si>
  <si>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</si>
  <si>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</si>
  <si>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</si>
  <si>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</si>
  <si>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</si>
  <si>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</si>
  <si>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</si>
  <si>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</si>
  <si>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</si>
  <si>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</si>
  <si>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</si>
  <si>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</si>
  <si>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</si>
  <si>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</si>
  <si>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</si>
  <si>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</si>
  <si>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</si>
  <si>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</si>
  <si>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</si>
  <si>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</si>
  <si>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</si>
  <si>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</si>
  <si>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</si>
  <si>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</si>
  <si>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</si>
  <si>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</si>
  <si>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</si>
  <si>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</si>
  <si>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</si>
  <si>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</si>
  <si>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</si>
  <si>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</si>
  <si>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</si>
  <si>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</si>
  <si>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</si>
  <si>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</si>
  <si>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</si>
  <si>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</si>
  <si>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</si>
  <si>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</si>
  <si>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</si>
  <si>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</si>
  <si>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</si>
  <si>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</si>
  <si>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</si>
  <si>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</si>
  <si>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</si>
  <si>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</si>
  <si>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</si>
  <si>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</si>
  <si>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</si>
  <si>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</si>
  <si>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</si>
  <si>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</si>
  <si>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</si>
  <si>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</si>
  <si>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</si>
  <si>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</si>
  <si>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</si>
  <si>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</si>
  <si>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</si>
  <si>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</si>
  <si>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</si>
  <si>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</si>
  <si>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</si>
  <si>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</si>
  <si>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</si>
  <si>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</si>
  <si>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</si>
  <si>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</si>
  <si>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</si>
  <si>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</si>
  <si>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</si>
  <si>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</si>
  <si>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</si>
  <si>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</si>
  <si>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</si>
  <si>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</si>
  <si>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</si>
  <si>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</si>
  <si>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</si>
  <si>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</si>
  <si>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</si>
  <si>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</si>
  <si>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</si>
  <si>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</si>
  <si>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</si>
  <si>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</si>
  <si>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</si>
  <si>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</si>
  <si>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</si>
  <si>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</si>
  <si>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</si>
  <si>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</si>
  <si>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</si>
  <si>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</si>
  <si>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</si>
  <si>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</si>
  <si>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</si>
  <si>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</si>
  <si>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</si>
  <si>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</si>
  <si>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</si>
  <si>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</si>
  <si>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</si>
  <si>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</si>
  <si>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</si>
  <si>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</si>
  <si>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</si>
  <si>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</si>
  <si>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</si>
  <si>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</si>
  <si>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</si>
  <si>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</si>
  <si>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</si>
  <si>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</si>
  <si>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</si>
  <si>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</si>
  <si>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</si>
  <si>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</si>
  <si>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</si>
  <si>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</si>
  <si>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</si>
  <si>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</si>
  <si>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</si>
  <si>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</si>
  <si>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</si>
  <si>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</si>
  <si>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</si>
  <si>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</si>
  <si>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</si>
  <si>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</si>
  <si>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</si>
  <si>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</si>
  <si>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</si>
  <si>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</si>
  <si>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</si>
  <si>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</si>
  <si>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</si>
  <si>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</si>
  <si>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</si>
  <si>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</si>
  <si>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</si>
  <si>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</si>
  <si>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</si>
  <si>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</si>
  <si>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</si>
  <si>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</si>
  <si>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</si>
  <si>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</si>
  <si>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</si>
  <si>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</si>
  <si>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</si>
  <si>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</si>
  <si>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</si>
  <si>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</si>
  <si>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</si>
  <si>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</si>
  <si>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</si>
  <si>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</si>
  <si>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</si>
  <si>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</si>
  <si>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</si>
  <si>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</si>
  <si>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</si>
  <si>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</si>
  <si>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</si>
  <si>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</si>
  <si>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</si>
  <si>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</si>
  <si>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</si>
  <si>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</si>
  <si>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</si>
  <si>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</si>
  <si>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</si>
  <si>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</si>
  <si>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</si>
  <si>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</si>
  <si>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</si>
  <si>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</si>
  <si>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</si>
  <si>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</si>
  <si>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</si>
  <si>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</si>
  <si>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</si>
  <si>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</si>
  <si>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예약자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</si>
  <si>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</si>
  <si>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</si>
  <si>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</si>
  <si>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</si>
  <si>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</si>
  <si>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예약일자</t>
    <phoneticPr fontId="1" type="noConversion"/>
  </si>
  <si>
    <t>지역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</si>
  <si>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</si>
  <si>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</si>
  <si>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</si>
  <si>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</si>
  <si>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</si>
  <si>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숙박인원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</si>
  <si>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</si>
  <si>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</si>
  <si>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</si>
  <si>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</si>
  <si>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요금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</si>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</sst>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4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3" fontId="0" fillId="0" borderId="1" xfId="2" applyFont="1" applyBorder="1">
      <alignment vertical="center"/>
    </xf>
    <xf numFmtId="184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3" fontId="0" fillId="0" borderId="12" xfId="2" applyFont="1" applyBorder="1">
      <alignment vertical="center"/>
    </xf>
    <xf numFmtId="184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3">
    <cellStyle name="쉼표" xfId="2" builtinId="3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1A-41B7-9BD1-EB62BC82D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204640"/>
        <c:axId val="1112857296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112857296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11204640"/>
        <c:crosses val="max"/>
        <c:crossBetween val="between"/>
      </c:valAx>
      <c:catAx>
        <c:axId val="1111204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1285729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3</xdr:col>
          <xdr:colOff>533400</xdr:colOff>
          <xdr:row>12</xdr:row>
          <xdr:rowOff>205740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6823E131-178B-42D2-AECE-F228F8AC3A91}"/>
            </a:ext>
          </a:extLst>
        </xdr:cNvPr>
        <xdr:cNvSpPr/>
      </xdr:nvSpPr>
      <xdr:spPr>
        <a:xfrm>
          <a:off x="2293620" y="2476500"/>
          <a:ext cx="10820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F9" sqref="F9"/>
    </sheetView>
  </sheetViews>
  <sheetFormatPr defaultRowHeight="17.399999999999999" x14ac:dyDescent="0.4"/>
  <cols>
    <col min="3" max="3" width="10.8984375" bestFit="1" customWidth="1"/>
    <col min="4" max="4" width="11.0976562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 t="s">
        <v>188</v>
      </c>
      <c r="B3" s="1" t="s">
        <v>194</v>
      </c>
      <c r="C3" s="1" t="s">
        <v>200</v>
      </c>
      <c r="D3" s="1" t="s">
        <v>201</v>
      </c>
      <c r="E3" s="1" t="s">
        <v>207</v>
      </c>
      <c r="F3" s="1" t="s">
        <v>212</v>
      </c>
    </row>
    <row r="4" spans="1:6" x14ac:dyDescent="0.4">
      <c r="A4" s="1" t="s">
        <v>189</v>
      </c>
      <c r="B4" s="1" t="s">
        <v>195</v>
      </c>
      <c r="C4" s="2">
        <v>45354</v>
      </c>
      <c r="D4" s="1" t="s">
        <v>202</v>
      </c>
      <c r="E4" s="1" t="s">
        <v>208</v>
      </c>
      <c r="F4" s="3">
        <v>240000</v>
      </c>
    </row>
    <row r="5" spans="1:6" x14ac:dyDescent="0.4">
      <c r="A5" s="1" t="s">
        <v>190</v>
      </c>
      <c r="B5" s="1" t="s">
        <v>196</v>
      </c>
      <c r="C5" s="2">
        <v>45359</v>
      </c>
      <c r="D5" s="1" t="s">
        <v>203</v>
      </c>
      <c r="E5" s="1" t="s">
        <v>209</v>
      </c>
      <c r="F5" s="3">
        <v>150000</v>
      </c>
    </row>
    <row r="6" spans="1:6" x14ac:dyDescent="0.4">
      <c r="A6" s="1" t="s">
        <v>191</v>
      </c>
      <c r="B6" s="1" t="s">
        <v>197</v>
      </c>
      <c r="C6" s="2">
        <v>45362</v>
      </c>
      <c r="D6" s="1" t="s">
        <v>204</v>
      </c>
      <c r="E6" s="1" t="s">
        <v>210</v>
      </c>
      <c r="F6" s="3">
        <v>180000</v>
      </c>
    </row>
    <row r="7" spans="1:6" x14ac:dyDescent="0.4">
      <c r="A7" s="1" t="s">
        <v>192</v>
      </c>
      <c r="B7" s="1" t="s">
        <v>198</v>
      </c>
      <c r="C7" s="2">
        <v>45366</v>
      </c>
      <c r="D7" s="1" t="s">
        <v>205</v>
      </c>
      <c r="E7" s="1" t="s">
        <v>211</v>
      </c>
      <c r="F7" s="3">
        <v>300000</v>
      </c>
    </row>
    <row r="8" spans="1:6" x14ac:dyDescent="0.4">
      <c r="A8" s="1" t="s">
        <v>193</v>
      </c>
      <c r="B8" s="1" t="s">
        <v>199</v>
      </c>
      <c r="C8" s="2">
        <v>45373</v>
      </c>
      <c r="D8" s="1" t="s">
        <v>206</v>
      </c>
      <c r="E8" s="1" t="s">
        <v>209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D12" sqref="D12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3" max="3" width="9.59765625" bestFit="1" customWidth="1"/>
    <col min="4" max="4" width="10.3984375" bestFit="1" customWidth="1"/>
  </cols>
  <sheetData>
    <row r="1" spans="1:6" ht="20.399999999999999" x14ac:dyDescent="0.4">
      <c r="A1" s="23" t="s">
        <v>101</v>
      </c>
      <c r="B1" s="23"/>
      <c r="C1" s="23"/>
      <c r="D1" s="23"/>
      <c r="E1" s="23"/>
      <c r="F1" s="23"/>
    </row>
    <row r="2" spans="1:6" ht="18" thickBot="1" x14ac:dyDescent="0.45"/>
    <row r="3" spans="1:6" x14ac:dyDescent="0.4">
      <c r="A3" s="26" t="s">
        <v>102</v>
      </c>
      <c r="B3" s="27" t="s">
        <v>105</v>
      </c>
      <c r="C3" s="27" t="s">
        <v>116</v>
      </c>
      <c r="D3" s="27" t="s">
        <v>115</v>
      </c>
      <c r="E3" s="27" t="s">
        <v>114</v>
      </c>
      <c r="F3" s="28" t="s">
        <v>117</v>
      </c>
    </row>
    <row r="4" spans="1:6" x14ac:dyDescent="0.4">
      <c r="A4" s="29" t="s">
        <v>103</v>
      </c>
      <c r="B4" s="4" t="s">
        <v>108</v>
      </c>
      <c r="C4" s="24">
        <v>1532</v>
      </c>
      <c r="D4" s="25">
        <v>22980</v>
      </c>
      <c r="E4" s="4" t="s">
        <v>118</v>
      </c>
      <c r="F4" s="30">
        <f>_xlfn.RANK.EQ(D4,$D$4:$D$10)</f>
        <v>3</v>
      </c>
    </row>
    <row r="5" spans="1:6" x14ac:dyDescent="0.4">
      <c r="A5" s="29"/>
      <c r="B5" s="4" t="s">
        <v>109</v>
      </c>
      <c r="C5" s="24">
        <v>2415</v>
      </c>
      <c r="D5" s="25">
        <v>39848</v>
      </c>
      <c r="E5" s="4" t="s">
        <v>118</v>
      </c>
      <c r="F5" s="30">
        <f t="shared" ref="F5:F10" si="0">_xlfn.RANK.EQ(D5,$D$4:$D$10)</f>
        <v>1</v>
      </c>
    </row>
    <row r="6" spans="1:6" x14ac:dyDescent="0.4">
      <c r="A6" s="29"/>
      <c r="B6" s="4" t="s">
        <v>106</v>
      </c>
      <c r="C6" s="24">
        <v>1988</v>
      </c>
      <c r="D6" s="25">
        <v>33796</v>
      </c>
      <c r="E6" s="4" t="s">
        <v>118</v>
      </c>
      <c r="F6" s="30">
        <f t="shared" si="0"/>
        <v>2</v>
      </c>
    </row>
    <row r="7" spans="1:6" x14ac:dyDescent="0.4">
      <c r="A7" s="29" t="s">
        <v>104</v>
      </c>
      <c r="B7" s="4" t="s">
        <v>112</v>
      </c>
      <c r="C7" s="24">
        <v>1679</v>
      </c>
      <c r="D7" s="25">
        <v>6044</v>
      </c>
      <c r="E7" s="4" t="s">
        <v>119</v>
      </c>
      <c r="F7" s="30">
        <f t="shared" si="0"/>
        <v>5</v>
      </c>
    </row>
    <row r="8" spans="1:6" x14ac:dyDescent="0.4">
      <c r="A8" s="29"/>
      <c r="B8" s="4" t="s">
        <v>113</v>
      </c>
      <c r="C8" s="24">
        <v>2376</v>
      </c>
      <c r="D8" s="25">
        <v>9029</v>
      </c>
      <c r="E8" s="4" t="s">
        <v>119</v>
      </c>
      <c r="F8" s="30">
        <f t="shared" si="0"/>
        <v>4</v>
      </c>
    </row>
    <row r="9" spans="1:6" x14ac:dyDescent="0.4">
      <c r="A9" s="29" t="s">
        <v>107</v>
      </c>
      <c r="B9" s="4" t="s">
        <v>110</v>
      </c>
      <c r="C9" s="24">
        <v>2571</v>
      </c>
      <c r="D9" s="25">
        <v>5142</v>
      </c>
      <c r="E9" s="4" t="s">
        <v>120</v>
      </c>
      <c r="F9" s="30">
        <f t="shared" si="0"/>
        <v>6</v>
      </c>
    </row>
    <row r="10" spans="1:6" ht="18" thickBot="1" x14ac:dyDescent="0.45">
      <c r="A10" s="31"/>
      <c r="B10" s="32" t="s">
        <v>111</v>
      </c>
      <c r="C10" s="33">
        <v>1864</v>
      </c>
      <c r="D10" s="34">
        <v>4474</v>
      </c>
      <c r="E10" s="32" t="s">
        <v>120</v>
      </c>
      <c r="F10" s="35">
        <f t="shared" si="0"/>
        <v>7</v>
      </c>
    </row>
  </sheetData>
  <mergeCells count="3">
    <mergeCell ref="A4:A6"/>
    <mergeCell ref="A7:A8"/>
    <mergeCell ref="A9:A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M14" sqref="M14"/>
    </sheetView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22" workbookViewId="0">
      <selection activeCell="C28" sqref="C28:C36"/>
    </sheetView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5" t="s">
        <v>7</v>
      </c>
      <c r="G1" t="s">
        <v>17</v>
      </c>
      <c r="H1" s="5" t="s">
        <v>52</v>
      </c>
    </row>
    <row r="2" spans="1:10" x14ac:dyDescent="0.4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4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IF(_xlfn.RANK.EQ(I3,$I$3:$I$11)&lt;=3,"국가대표",IF(_xlfn.RANK.EQ(I3,$I$3:$I$11)&lt;=6,"상비군",""))</f>
        <v>상비군</v>
      </c>
    </row>
    <row r="4" spans="1:10" x14ac:dyDescent="0.4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IF(_xlfn.RANK.EQ(I4,$I$3:$I$11)&lt;=3,"국가대표",IF(_xlfn.RANK.EQ(I4,$I$3:$I$11)&lt;=6,"상비군",""))</f>
        <v>국가대표</v>
      </c>
    </row>
    <row r="5" spans="1:10" x14ac:dyDescent="0.4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4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4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4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4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4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4">
      <c r="A11" s="16" t="s">
        <v>6</v>
      </c>
      <c r="B11" s="17"/>
      <c r="C11" s="17"/>
      <c r="D11" s="18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4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4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4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UPPER(LEFT(H15,3))&amp;RIGHT(G15,2)&amp;UPPER(LEFT(I15,2))</f>
        <v>HIH20DA</v>
      </c>
    </row>
    <row r="16" spans="1:10" x14ac:dyDescent="0.4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UPPER(LEFT(H16,3))&amp;RIGHT(G16,2)&amp;UPPER(LEFT(I16,2))</f>
        <v>IDE24NA</v>
      </c>
    </row>
    <row r="17" spans="1:10" x14ac:dyDescent="0.4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ANC19ST</v>
      </c>
    </row>
    <row r="18" spans="1:10" x14ac:dyDescent="0.4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SNS22VI</v>
      </c>
    </row>
    <row r="19" spans="1:10" x14ac:dyDescent="0.4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GOF21AL</v>
      </c>
    </row>
    <row r="20" spans="1:10" x14ac:dyDescent="0.4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KES23RA</v>
      </c>
    </row>
    <row r="21" spans="1:10" x14ac:dyDescent="0.4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CHA21DA</v>
      </c>
    </row>
    <row r="22" spans="1:10" x14ac:dyDescent="0.4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INF22GI</v>
      </c>
    </row>
    <row r="23" spans="1:10" x14ac:dyDescent="0.4">
      <c r="A23" s="7" t="s">
        <v>23</v>
      </c>
      <c r="B23" s="4">
        <f>TRUNC(SUMIF(C15:C21,C15,D15:D21)/SUM(D15:D21)*100)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GKS20CO</v>
      </c>
    </row>
    <row r="24" spans="1:10" x14ac:dyDescent="0.4">
      <c r="A24" s="7" t="s">
        <v>24</v>
      </c>
      <c r="B24" s="4">
        <f>TRUNC(SUMIF(C15:C21,C16,D15:D21)/SUM(D15:D21)*100)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LSH23EN</v>
      </c>
    </row>
    <row r="26" spans="1:10" x14ac:dyDescent="0.4">
      <c r="A26" t="s">
        <v>36</v>
      </c>
      <c r="B26" s="5" t="s">
        <v>37</v>
      </c>
    </row>
    <row r="27" spans="1:10" x14ac:dyDescent="0.4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4">
      <c r="A28" s="4" t="s">
        <v>39</v>
      </c>
      <c r="B28" s="4">
        <v>268</v>
      </c>
      <c r="C28" s="4">
        <f>ROUNDDOWN(B28*(1-VLOOKUP(B28,$E$29:$G$33,3,1)),1)</f>
        <v>246.5</v>
      </c>
      <c r="E28" s="19" t="s">
        <v>48</v>
      </c>
      <c r="F28" s="20"/>
      <c r="G28" s="4" t="s">
        <v>49</v>
      </c>
    </row>
    <row r="29" spans="1:10" x14ac:dyDescent="0.4">
      <c r="A29" s="4" t="s">
        <v>40</v>
      </c>
      <c r="B29" s="4">
        <v>135</v>
      </c>
      <c r="C29" s="4">
        <f t="shared" ref="C29:C36" si="3">ROUNDDOWN(B29*(1-VLOOKUP(B29,$E$29:$G$33,3,1)),1)</f>
        <v>128.19999999999999</v>
      </c>
      <c r="E29" s="10">
        <v>0</v>
      </c>
      <c r="F29" s="11">
        <v>100</v>
      </c>
      <c r="G29" s="12">
        <v>0.02</v>
      </c>
    </row>
    <row r="30" spans="1:10" x14ac:dyDescent="0.4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4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4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4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4">
      <c r="A34" s="4" t="s">
        <v>45</v>
      </c>
      <c r="B34" s="4">
        <v>409</v>
      </c>
      <c r="C34" s="4">
        <f t="shared" si="3"/>
        <v>347.6</v>
      </c>
    </row>
    <row r="35" spans="1:7" x14ac:dyDescent="0.4">
      <c r="A35" s="4" t="s">
        <v>46</v>
      </c>
      <c r="B35" s="4">
        <v>323</v>
      </c>
      <c r="C35" s="4">
        <f t="shared" si="3"/>
        <v>284.2</v>
      </c>
    </row>
    <row r="36" spans="1:7" x14ac:dyDescent="0.4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topLeftCell="A7" workbookViewId="0">
      <selection activeCell="A3" sqref="A3:G23"/>
    </sheetView>
  </sheetViews>
  <sheetFormatPr defaultRowHeight="17.399999999999999" outlineLevelRow="3" x14ac:dyDescent="0.4"/>
  <cols>
    <col min="2" max="2" width="10.3984375" bestFit="1" customWidth="1"/>
    <col min="7" max="7" width="11.69921875" bestFit="1" customWidth="1"/>
  </cols>
  <sheetData>
    <row r="1" spans="1:7" ht="21" x14ac:dyDescent="0.4">
      <c r="A1" s="22" t="s">
        <v>137</v>
      </c>
      <c r="B1" s="22"/>
      <c r="C1" s="22"/>
      <c r="D1" s="22"/>
      <c r="E1" s="22"/>
      <c r="F1" s="22"/>
      <c r="G1" s="22"/>
    </row>
    <row r="3" spans="1:7" x14ac:dyDescent="0.4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4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4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4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4">
      <c r="A7" s="36" t="s">
        <v>224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4">
      <c r="A8" s="36" t="s">
        <v>220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4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4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4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4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4">
      <c r="A13" s="36" t="s">
        <v>225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4">
      <c r="A14" s="36" t="s">
        <v>221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4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4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4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4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4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4">
      <c r="A20" s="38" t="s">
        <v>226</v>
      </c>
      <c r="B20" s="37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4">
      <c r="A21" s="38" t="s">
        <v>222</v>
      </c>
      <c r="B21" s="37"/>
      <c r="C21" s="14"/>
      <c r="D21" s="14"/>
      <c r="E21" s="14"/>
      <c r="F21" s="14"/>
      <c r="G21" s="14">
        <f>SUBTOTAL(4,G15:G19)</f>
        <v>98499800</v>
      </c>
    </row>
    <row r="22" spans="1:7" x14ac:dyDescent="0.4">
      <c r="A22" s="38" t="s">
        <v>227</v>
      </c>
      <c r="B22" s="37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4">
      <c r="A23" s="38" t="s">
        <v>223</v>
      </c>
      <c r="B23" s="37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M11" sqref="M11"/>
    </sheetView>
  </sheetViews>
  <sheetFormatPr defaultRowHeight="17.399999999999999" x14ac:dyDescent="0.4"/>
  <sheetData>
    <row r="1" spans="1:9" x14ac:dyDescent="0.4">
      <c r="A1" s="5" t="s">
        <v>122</v>
      </c>
      <c r="F1" s="5" t="s">
        <v>134</v>
      </c>
    </row>
    <row r="2" spans="1:9" x14ac:dyDescent="0.4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4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4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4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4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4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4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4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4">
      <c r="A11" s="5" t="s">
        <v>135</v>
      </c>
      <c r="F11" s="5" t="s">
        <v>136</v>
      </c>
    </row>
    <row r="12" spans="1:9" x14ac:dyDescent="0.4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4">
      <c r="A13" s="4" t="s">
        <v>124</v>
      </c>
      <c r="B13" s="13">
        <v>935</v>
      </c>
      <c r="C13" s="13">
        <v>2855</v>
      </c>
      <c r="D13" s="13">
        <v>2768</v>
      </c>
      <c r="F13" s="4" t="s">
        <v>124</v>
      </c>
      <c r="G13" s="39">
        <v>2736</v>
      </c>
      <c r="H13" s="39">
        <v>8252</v>
      </c>
      <c r="I13" s="39">
        <v>8747</v>
      </c>
    </row>
    <row r="14" spans="1:9" x14ac:dyDescent="0.4">
      <c r="A14" s="4" t="s">
        <v>125</v>
      </c>
      <c r="B14" s="13">
        <v>804</v>
      </c>
      <c r="C14" s="13">
        <v>1864</v>
      </c>
      <c r="D14" s="13">
        <v>2024</v>
      </c>
      <c r="F14" s="4" t="s">
        <v>125</v>
      </c>
      <c r="G14" s="39">
        <v>2421</v>
      </c>
      <c r="H14" s="39">
        <v>5854</v>
      </c>
      <c r="I14" s="39">
        <v>6090</v>
      </c>
    </row>
    <row r="15" spans="1:9" x14ac:dyDescent="0.4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4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4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4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4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tabSelected="1" workbookViewId="0">
      <selection activeCell="M16" sqref="M16"/>
    </sheetView>
  </sheetViews>
  <sheetFormatPr defaultRowHeight="17.399999999999999" x14ac:dyDescent="0.4"/>
  <cols>
    <col min="2" max="7" width="7.09765625" customWidth="1"/>
  </cols>
  <sheetData>
    <row r="1" spans="1:8" ht="21" x14ac:dyDescent="0.4">
      <c r="A1" s="22" t="s">
        <v>162</v>
      </c>
      <c r="B1" s="22"/>
      <c r="C1" s="22"/>
      <c r="D1" s="22"/>
      <c r="E1" s="22"/>
      <c r="F1" s="22"/>
      <c r="G1" s="22"/>
      <c r="H1" s="22"/>
    </row>
    <row r="3" spans="1:8" x14ac:dyDescent="0.4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4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4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4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4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4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4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4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3</xdr:col>
                    <xdr:colOff>533400</xdr:colOff>
                    <xdr:row>12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workbookViewId="0">
      <selection activeCell="I11" sqref="I11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22" t="s">
        <v>174</v>
      </c>
      <c r="B1" s="22"/>
      <c r="C1" s="22"/>
      <c r="D1" s="22"/>
      <c r="E1" s="22"/>
    </row>
    <row r="3" spans="1:5" x14ac:dyDescent="0.4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4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4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4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4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4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4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지현 이</cp:lastModifiedBy>
  <dcterms:created xsi:type="dcterms:W3CDTF">2025-02-05T04:40:07Z</dcterms:created>
  <dcterms:modified xsi:type="dcterms:W3CDTF">2026-08-18T13:43:51Z</dcterms:modified>
</cp:coreProperties>
</file>