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4 실전모의고사\"/>
    </mc:Choice>
  </mc:AlternateContent>
  <xr:revisionPtr revIDLastSave="0" documentId="13_ncr:1_{B28AE1BD-9261-4F83-A14A-C35F66554582}" xr6:coauthVersionLast="47" xr6:coauthVersionMax="47" xr10:uidLastSave="{00000000-0000-0000-0000-000000000000}"/>
  <bookViews>
    <workbookView xWindow="-90" yWindow="0" windowWidth="12980" windowHeight="15370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F35" i="4"/>
  <c r="M16" i="4"/>
  <c r="M17" i="4"/>
  <c r="M18" i="4"/>
  <c r="M19" i="4"/>
  <c r="M15" i="4"/>
  <c r="L8" i="4"/>
  <c r="D4" i="4"/>
  <c r="D5" i="4"/>
  <c r="D6" i="4"/>
  <c r="D7" i="4"/>
  <c r="D8" i="4"/>
  <c r="D9" i="4"/>
  <c r="D10" i="4"/>
  <c r="D3" i="4"/>
  <c r="E10" i="7"/>
  <c r="F10" i="7"/>
  <c r="G10" i="7"/>
  <c r="D10" i="7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13" i="5"/>
  <c r="F13" i="5"/>
  <c r="G13" i="5"/>
  <c r="H13" i="5"/>
  <c r="D13" i="5"/>
</calcChain>
</file>

<file path=xl/sharedStrings.xml><?xml version="1.0" encoding="utf-8"?>
<sst xmlns="http://schemas.openxmlformats.org/spreadsheetml/2006/main" count="305" uniqueCount="222">
  <si>
    <t>우리상사의 직원현황</t>
    <phoneticPr fontId="1" type="noConversion"/>
  </si>
  <si>
    <t>[표1]</t>
  </si>
  <si>
    <t>판매현황</t>
  </si>
  <si>
    <t>품목</t>
  </si>
  <si>
    <t>판매일</t>
  </si>
  <si>
    <t>수량</t>
  </si>
  <si>
    <t>판매요일</t>
  </si>
  <si>
    <t>TV</t>
  </si>
  <si>
    <t>청소기</t>
  </si>
  <si>
    <t>선풍기</t>
  </si>
  <si>
    <t>냉장고</t>
  </si>
  <si>
    <t>세탁기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</si>
  <si>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</si>
  <si>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</si>
  <si>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</si>
  <si>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</si>
  <si>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</si>
  <si>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</si>
  <si>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</si>
  <si>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</si>
  <si>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</si>
  <si>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</si>
  <si>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</si>
  <si>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</si>
  <si>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</si>
  <si>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</si>
  <si>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</si>
  <si>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</si>
  <si>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</si>
  <si>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</si>
  <si>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</si>
  <si>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</si>
  <si>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</si>
  <si>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</si>
  <si>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</si>
  <si>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</si>
  <si>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</si>
  <si>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</si>
  <si>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</si>
  <si>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</si>
  <si>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</si>
  <si>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</si>
  <si>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</si>
  <si>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</si>
  <si>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</si>
  <si>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</si>
  <si>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</si>
  <si>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</si>
  <si>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</si>
  <si>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</si>
  <si>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</si>
  <si>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</si>
  <si>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</si>
  <si>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</si>
  <si>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</si>
  <si>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</si>
  <si>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</si>
  <si>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</si>
  <si>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</si>
  <si>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</si>
  <si>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</si>
  <si>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</si>
  <si>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</si>
  <si>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</si>
  <si>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</si>
  <si>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</si>
  <si>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</si>
  <si>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</si>
  <si>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</si>
  <si>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</si>
  <si>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</si>
  <si>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</si>
  <si>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</si>
  <si>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</si>
  <si>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</si>
  <si>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</si>
  <si>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</si>
  <si>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</si>
  <si>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</si>
  <si>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</si>
  <si>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</si>
  <si>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</si>
  <si>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</si>
  <si>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</si>
  <si>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</si>
  <si>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</si>
  <si>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</si>
  <si>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</si>
  <si>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</si>
  <si>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</si>
  <si>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</si>
  <si>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</si>
  <si>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</si>
  <si>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</si>
  <si>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</si>
  <si>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</si>
  <si>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</si>
  <si>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</si>
  <si>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</si>
  <si>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</si>
  <si>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</si>
  <si>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</si>
  <si>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</si>
  <si>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</si>
  <si>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</si>
  <si>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</si>
  <si>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</si>
  <si>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</si>
  <si>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</si>
  <si>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</si>
  <si>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</si>
  <si>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</si>
  <si>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</si>
  <si>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</si>
  <si>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</si>
  <si>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</si>
  <si>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</si>
  <si>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</si>
  <si>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</si>
  <si>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</si>
  <si>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</si>
  <si>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</si>
  <si>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</si>
  <si>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</si>
  <si>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</si>
  <si>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</si>
  <si>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</si>
  <si>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</si>
  <si>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</si>
  <si>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</si>
  <si>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</si>
  <si>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</si>
  <si>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</si>
  <si>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</si>
  <si>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</si>
  <si>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</si>
  <si>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</si>
  <si>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</si>
  <si>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</si>
  <si>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</si>
  <si>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</si>
  <si>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</si>
  <si>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</si>
  <si>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</si>
  <si>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</si>
  <si>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</si>
  <si>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</si>
  <si>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</si>
  <si>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</si>
  <si>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</si>
  <si>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</si>
  <si>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</si>
  <si>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</si>
  <si>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</si>
  <si>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</si>
  <si>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</si>
  <si>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</si>
  <si>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</si>
  <si>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</si>
  <si>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</si>
  <si>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</si>
  <si>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</si>
  <si>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</si>
  <si>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</si>
  <si>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</si>
  <si>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</si>
  <si>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</si>
  <si>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</si>
  <si>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</si>
  <si>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</si>
  <si>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</si>
  <si>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</si>
  <si>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</si>
  <si>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</si>
  <si>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</si>
  <si>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</si>
  <si>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</si>
  <si>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</si>
  <si>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</si>
  <si>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</si>
  <si>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</si>
  <si>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직원코드</t>
    <phoneticPr fontId="1" type="noConversion"/>
  </si>
  <si>
    <t>300-$-kr</t>
    <phoneticPr fontId="1" type="noConversion"/>
  </si>
  <si>
    <t>301-$-kr</t>
    <phoneticPr fontId="1" type="noConversion"/>
  </si>
  <si>
    <t>302-$-kr</t>
    <phoneticPr fontId="1" type="noConversion"/>
  </si>
  <si>
    <t>#800-KIM</t>
    <phoneticPr fontId="1" type="noConversion"/>
  </si>
  <si>
    <t>#802-KIM</t>
    <phoneticPr fontId="1" type="noConversion"/>
  </si>
  <si>
    <t>#801-KIM</t>
    <phoneticPr fontId="1" type="noConversion"/>
  </si>
  <si>
    <t>KIM-&amp;33</t>
    <phoneticPr fontId="1" type="noConversion"/>
  </si>
  <si>
    <t>사원명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</si>
  <si>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</si>
  <si>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</si>
  <si>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</si>
  <si>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</si>
  <si>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</si>
  <si>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</si>
  <si>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</si>
  <si>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부서명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</si>
  <si>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</si>
  <si>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</si>
  <si>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</si>
  <si>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</si>
  <si>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</si>
  <si>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</si>
  <si>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</si>
  <si>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입사년도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</si>
  <si>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</si>
  <si>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</si>
  <si>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</si>
  <si>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</si>
  <si>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</si>
  <si>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</si>
  <si>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</si>
  <si>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</si>
  <si>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</si>
  <si>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</si>
  <si>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</si>
  <si>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</si>
  <si>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</si>
  <si>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매입처</t>
    <phoneticPr fontId="1" type="noConversion"/>
  </si>
  <si>
    <t>삼성상사</t>
    <phoneticPr fontId="1" type="noConversion"/>
  </si>
  <si>
    <t>대림상사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</si>
</sst>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79" formatCode="dd&quot;일&quot;\(aaaa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179" fontId="0" fillId="0" borderId="0" xfId="0" applyNumberFormat="1">
      <alignment vertical="center"/>
    </xf>
    <xf numFmtId="9" fontId="0" fillId="0" borderId="1" xfId="2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차트작업!$F$2</c:f>
          <c:strCache>
            <c:ptCount val="1"/>
            <c:pt idx="0">
              <c:v>연도별 자급률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B947-49FF-8CA7-66E2752FB4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947-49FF-8CA7-66E2752FB44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B947-49FF-8CA7-66E2752FB44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B947-49FF-8CA7-66E2752FB44C}"/>
              </c:ext>
            </c:extLst>
          </c:dPt>
          <c:dPt>
            <c:idx val="4"/>
            <c:bubble3D val="0"/>
            <c:explosion val="21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C43E-401C-922B-D6C44B81C4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11</xdr:row>
          <xdr:rowOff>12700</xdr:rowOff>
        </xdr:from>
        <xdr:to>
          <xdr:col>3</xdr:col>
          <xdr:colOff>6350</xdr:colOff>
          <xdr:row>13</xdr:row>
          <xdr:rowOff>25400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6350</xdr:colOff>
      <xdr:row>11</xdr:row>
      <xdr:rowOff>38100</xdr:rowOff>
    </xdr:from>
    <xdr:to>
      <xdr:col>5</xdr:col>
      <xdr:colOff>666750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2A854D7-7776-B6E5-CC1A-B465EBBFBF90}"/>
            </a:ext>
          </a:extLst>
        </xdr:cNvPr>
        <xdr:cNvSpPr/>
      </xdr:nvSpPr>
      <xdr:spPr>
        <a:xfrm>
          <a:off x="2927350" y="2463800"/>
          <a:ext cx="1320800" cy="3937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F12" sqref="F12"/>
    </sheetView>
  </sheetViews>
  <sheetFormatPr defaultRowHeight="17" x14ac:dyDescent="0.45"/>
  <cols>
    <col min="1" max="1" width="9.25" bestFit="1" customWidth="1"/>
  </cols>
  <sheetData>
    <row r="1" spans="1:5" x14ac:dyDescent="0.45">
      <c r="A1" t="s">
        <v>0</v>
      </c>
    </row>
    <row r="3" spans="1:5" x14ac:dyDescent="0.45">
      <c r="A3" s="1" t="s">
        <v>181</v>
      </c>
      <c r="B3" s="1" t="s">
        <v>189</v>
      </c>
      <c r="C3" s="1" t="s">
        <v>197</v>
      </c>
      <c r="D3" s="1" t="s">
        <v>201</v>
      </c>
      <c r="E3" s="1" t="s">
        <v>205</v>
      </c>
    </row>
    <row r="4" spans="1:5" x14ac:dyDescent="0.45">
      <c r="A4" s="1" t="s">
        <v>182</v>
      </c>
      <c r="B4" s="1" t="s">
        <v>190</v>
      </c>
      <c r="C4" s="1" t="s">
        <v>198</v>
      </c>
      <c r="D4" s="1" t="s">
        <v>202</v>
      </c>
      <c r="E4" s="1">
        <v>2013</v>
      </c>
    </row>
    <row r="5" spans="1:5" x14ac:dyDescent="0.45">
      <c r="A5" s="1" t="s">
        <v>183</v>
      </c>
      <c r="B5" s="1" t="s">
        <v>191</v>
      </c>
      <c r="C5" s="1" t="s">
        <v>199</v>
      </c>
      <c r="D5" s="1" t="s">
        <v>202</v>
      </c>
      <c r="E5" s="1">
        <v>2012</v>
      </c>
    </row>
    <row r="6" spans="1:5" x14ac:dyDescent="0.45">
      <c r="A6" s="1" t="s">
        <v>184</v>
      </c>
      <c r="B6" s="1" t="s">
        <v>192</v>
      </c>
      <c r="C6" s="1" t="s">
        <v>200</v>
      </c>
      <c r="D6" s="1" t="s">
        <v>202</v>
      </c>
      <c r="E6" s="1">
        <v>2014</v>
      </c>
    </row>
    <row r="7" spans="1:5" x14ac:dyDescent="0.45">
      <c r="A7" s="1" t="s">
        <v>185</v>
      </c>
      <c r="B7" s="1" t="s">
        <v>193</v>
      </c>
      <c r="C7" s="1" t="s">
        <v>198</v>
      </c>
      <c r="D7" s="1" t="s">
        <v>203</v>
      </c>
      <c r="E7" s="1">
        <v>2017</v>
      </c>
    </row>
    <row r="8" spans="1:5" x14ac:dyDescent="0.45">
      <c r="A8" s="1" t="s">
        <v>187</v>
      </c>
      <c r="B8" s="1" t="s">
        <v>194</v>
      </c>
      <c r="C8" s="1" t="s">
        <v>199</v>
      </c>
      <c r="D8" s="1" t="s">
        <v>204</v>
      </c>
      <c r="E8" s="1">
        <v>2020</v>
      </c>
    </row>
    <row r="9" spans="1:5" x14ac:dyDescent="0.45">
      <c r="A9" s="1" t="s">
        <v>186</v>
      </c>
      <c r="B9" s="1" t="s">
        <v>195</v>
      </c>
      <c r="C9" s="1" t="s">
        <v>200</v>
      </c>
      <c r="D9" s="1" t="s">
        <v>203</v>
      </c>
      <c r="E9" s="1">
        <v>2016</v>
      </c>
    </row>
    <row r="10" spans="1:5" x14ac:dyDescent="0.45">
      <c r="A10" s="1" t="s">
        <v>188</v>
      </c>
      <c r="B10" s="1" t="s">
        <v>196</v>
      </c>
      <c r="C10" s="1" t="s">
        <v>198</v>
      </c>
      <c r="D10" s="1" t="s">
        <v>204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G19" sqref="G19"/>
    </sheetView>
  </sheetViews>
  <sheetFormatPr defaultRowHeight="17" x14ac:dyDescent="0.45"/>
  <cols>
    <col min="1" max="1" width="2.58203125" customWidth="1"/>
    <col min="7" max="7" width="11.83203125" bestFit="1" customWidth="1"/>
  </cols>
  <sheetData>
    <row r="2" spans="2:7" ht="20" customHeight="1" x14ac:dyDescent="0.45">
      <c r="D2" s="3" t="s">
        <v>80</v>
      </c>
    </row>
    <row r="3" spans="2:7" x14ac:dyDescent="0.45">
      <c r="G3" s="14">
        <v>45122</v>
      </c>
    </row>
    <row r="5" spans="2:7" ht="17.5" thickBot="1" x14ac:dyDescent="0.5">
      <c r="B5" s="21" t="s">
        <v>81</v>
      </c>
      <c r="C5" s="22" t="s">
        <v>82</v>
      </c>
      <c r="D5" s="22" t="s">
        <v>83</v>
      </c>
      <c r="E5" s="22" t="s">
        <v>84</v>
      </c>
      <c r="F5" s="22" t="s">
        <v>85</v>
      </c>
      <c r="G5" s="22" t="s">
        <v>86</v>
      </c>
    </row>
    <row r="6" spans="2:7" ht="17.5" thickTop="1" x14ac:dyDescent="0.45">
      <c r="B6" s="25" t="s">
        <v>87</v>
      </c>
      <c r="C6" s="17" t="s">
        <v>88</v>
      </c>
      <c r="D6" s="18">
        <v>2450</v>
      </c>
      <c r="E6" s="18">
        <v>1200</v>
      </c>
      <c r="F6" s="19">
        <v>0.489795918</v>
      </c>
      <c r="G6" s="20">
        <v>-1250</v>
      </c>
    </row>
    <row r="7" spans="2:7" x14ac:dyDescent="0.45">
      <c r="B7" s="24"/>
      <c r="C7" s="4" t="s">
        <v>89</v>
      </c>
      <c r="D7" s="8">
        <v>1500</v>
      </c>
      <c r="E7" s="8">
        <v>2456</v>
      </c>
      <c r="F7" s="15">
        <v>1.6373333329999999</v>
      </c>
      <c r="G7" s="16">
        <v>956</v>
      </c>
    </row>
    <row r="8" spans="2:7" x14ac:dyDescent="0.45">
      <c r="B8" s="24"/>
      <c r="C8" s="4" t="s">
        <v>90</v>
      </c>
      <c r="D8" s="8">
        <v>1200</v>
      </c>
      <c r="E8" s="8">
        <v>1500</v>
      </c>
      <c r="F8" s="15">
        <v>1.25</v>
      </c>
      <c r="G8" s="16">
        <v>300</v>
      </c>
    </row>
    <row r="9" spans="2:7" x14ac:dyDescent="0.45">
      <c r="B9" s="24" t="s">
        <v>91</v>
      </c>
      <c r="C9" s="4" t="s">
        <v>92</v>
      </c>
      <c r="D9" s="8">
        <v>2360</v>
      </c>
      <c r="E9" s="8">
        <v>1230</v>
      </c>
      <c r="F9" s="15">
        <v>0.521186441</v>
      </c>
      <c r="G9" s="16">
        <v>-1130</v>
      </c>
    </row>
    <row r="10" spans="2:7" x14ac:dyDescent="0.45">
      <c r="B10" s="24"/>
      <c r="C10" s="4" t="s">
        <v>93</v>
      </c>
      <c r="D10" s="8">
        <v>2000</v>
      </c>
      <c r="E10" s="8">
        <v>3450</v>
      </c>
      <c r="F10" s="15">
        <v>1.7250000000000001</v>
      </c>
      <c r="G10" s="16">
        <v>1450</v>
      </c>
    </row>
    <row r="11" spans="2:7" x14ac:dyDescent="0.45">
      <c r="B11" s="24"/>
      <c r="C11" s="4" t="s">
        <v>94</v>
      </c>
      <c r="D11" s="8">
        <v>1200</v>
      </c>
      <c r="E11" s="8">
        <v>1230</v>
      </c>
      <c r="F11" s="15">
        <v>1.0249999999999999</v>
      </c>
      <c r="G11" s="16">
        <v>30</v>
      </c>
    </row>
    <row r="12" spans="2:7" x14ac:dyDescent="0.45">
      <c r="B12" s="24" t="s">
        <v>95</v>
      </c>
      <c r="C12" s="4" t="s">
        <v>96</v>
      </c>
      <c r="D12" s="8">
        <v>1000</v>
      </c>
      <c r="E12" s="8">
        <v>1150</v>
      </c>
      <c r="F12" s="15">
        <v>1.1499999999999999</v>
      </c>
      <c r="G12" s="16">
        <v>150</v>
      </c>
    </row>
    <row r="13" spans="2:7" x14ac:dyDescent="0.45">
      <c r="B13" s="24"/>
      <c r="C13" s="4" t="s">
        <v>97</v>
      </c>
      <c r="D13" s="8">
        <v>4500</v>
      </c>
      <c r="E13" s="8">
        <v>3210</v>
      </c>
      <c r="F13" s="15">
        <v>0.71333333300000001</v>
      </c>
      <c r="G13" s="16">
        <v>-1290</v>
      </c>
    </row>
    <row r="14" spans="2:7" x14ac:dyDescent="0.45">
      <c r="B14" s="24"/>
      <c r="C14" s="4" t="s">
        <v>98</v>
      </c>
      <c r="D14" s="8">
        <v>2000</v>
      </c>
      <c r="E14" s="8">
        <v>3350</v>
      </c>
      <c r="F14" s="15">
        <v>1.675</v>
      </c>
      <c r="G14" s="16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B4" sqref="B4:B11"/>
    </sheetView>
  </sheetViews>
  <sheetFormatPr defaultRowHeight="17" x14ac:dyDescent="0.45"/>
  <cols>
    <col min="1" max="1" width="3.58203125" customWidth="1"/>
  </cols>
  <sheetData>
    <row r="2" spans="2:7" x14ac:dyDescent="0.45">
      <c r="B2" t="s">
        <v>175</v>
      </c>
    </row>
    <row r="4" spans="2:7" x14ac:dyDescent="0.45">
      <c r="B4" t="s">
        <v>206</v>
      </c>
      <c r="C4" t="s">
        <v>207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5">
      <c r="B5" t="s">
        <v>212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45">
      <c r="B6" t="s">
        <v>213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45">
      <c r="B7" t="s">
        <v>214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45">
      <c r="B8" t="s">
        <v>215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45">
      <c r="B9" t="s">
        <v>216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45">
      <c r="B10" t="s">
        <v>217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45">
      <c r="B11" t="s">
        <v>218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abSelected="1" topLeftCell="A10" workbookViewId="0">
      <selection activeCell="E23" sqref="E23"/>
    </sheetView>
  </sheetViews>
  <sheetFormatPr defaultRowHeight="17" x14ac:dyDescent="0.45"/>
  <cols>
    <col min="2" max="2" width="10.75" bestFit="1" customWidth="1"/>
    <col min="12" max="13" width="9.08203125" customWidth="1"/>
  </cols>
  <sheetData>
    <row r="1" spans="1:13" x14ac:dyDescent="0.45">
      <c r="A1" s="2" t="s">
        <v>1</v>
      </c>
      <c r="B1" s="3" t="s">
        <v>2</v>
      </c>
      <c r="G1" s="2" t="s">
        <v>12</v>
      </c>
      <c r="H1" s="3" t="s">
        <v>13</v>
      </c>
    </row>
    <row r="2" spans="1:13" x14ac:dyDescent="0.45">
      <c r="A2" s="4" t="s">
        <v>3</v>
      </c>
      <c r="B2" s="4" t="s">
        <v>4</v>
      </c>
      <c r="C2" s="4" t="s">
        <v>5</v>
      </c>
      <c r="D2" s="6" t="s">
        <v>6</v>
      </c>
      <c r="G2" s="4" t="s">
        <v>14</v>
      </c>
      <c r="H2" s="4" t="s">
        <v>15</v>
      </c>
      <c r="I2" s="4" t="s">
        <v>16</v>
      </c>
      <c r="J2" s="4" t="s">
        <v>17</v>
      </c>
    </row>
    <row r="3" spans="1:13" x14ac:dyDescent="0.45">
      <c r="A3" s="4" t="s">
        <v>7</v>
      </c>
      <c r="B3" s="5">
        <v>44934</v>
      </c>
      <c r="C3" s="4">
        <v>15</v>
      </c>
      <c r="D3" s="4" t="str">
        <f>CHOOSE(WEEKDAY(B3,1),"일요일","","","","","","토요일")</f>
        <v>일요일</v>
      </c>
      <c r="G3" s="4" t="s">
        <v>18</v>
      </c>
      <c r="H3" s="7">
        <v>1240</v>
      </c>
      <c r="I3" s="4">
        <v>10</v>
      </c>
      <c r="J3" s="4" t="s">
        <v>19</v>
      </c>
      <c r="L3" s="26" t="s">
        <v>31</v>
      </c>
      <c r="M3" s="26"/>
    </row>
    <row r="4" spans="1:13" x14ac:dyDescent="0.45">
      <c r="A4" s="4" t="s">
        <v>8</v>
      </c>
      <c r="B4" s="5">
        <v>44936</v>
      </c>
      <c r="C4" s="4">
        <v>8</v>
      </c>
      <c r="D4" s="4" t="str">
        <f t="shared" ref="D4:D10" si="0">CHOOSE(WEEKDAY(B4,1),"일요일","","","","","","토요일")</f>
        <v/>
      </c>
      <c r="G4" s="4" t="s">
        <v>20</v>
      </c>
      <c r="H4" s="7">
        <v>2450</v>
      </c>
      <c r="I4" s="4">
        <v>20</v>
      </c>
      <c r="J4" s="4" t="s">
        <v>21</v>
      </c>
      <c r="L4" s="4" t="s">
        <v>219</v>
      </c>
      <c r="M4" s="4" t="s">
        <v>219</v>
      </c>
    </row>
    <row r="5" spans="1:13" x14ac:dyDescent="0.45">
      <c r="A5" s="4" t="s">
        <v>9</v>
      </c>
      <c r="B5" s="5">
        <v>44938</v>
      </c>
      <c r="C5" s="4">
        <v>30</v>
      </c>
      <c r="D5" s="4" t="str">
        <f t="shared" si="0"/>
        <v/>
      </c>
      <c r="G5" s="4" t="s">
        <v>22</v>
      </c>
      <c r="H5" s="7">
        <v>1400</v>
      </c>
      <c r="I5" s="4">
        <v>35</v>
      </c>
      <c r="J5" s="4" t="s">
        <v>23</v>
      </c>
      <c r="L5" s="4" t="s">
        <v>220</v>
      </c>
      <c r="M5" s="4" t="s">
        <v>221</v>
      </c>
    </row>
    <row r="6" spans="1:13" x14ac:dyDescent="0.45">
      <c r="A6" s="4" t="s">
        <v>10</v>
      </c>
      <c r="B6" s="5">
        <v>44946</v>
      </c>
      <c r="C6" s="4">
        <v>20</v>
      </c>
      <c r="D6" s="4" t="str">
        <f t="shared" si="0"/>
        <v/>
      </c>
      <c r="G6" s="4" t="s">
        <v>24</v>
      </c>
      <c r="H6" s="7">
        <v>2300</v>
      </c>
      <c r="I6" s="4">
        <v>5</v>
      </c>
      <c r="J6" s="4" t="s">
        <v>25</v>
      </c>
    </row>
    <row r="7" spans="1:13" x14ac:dyDescent="0.45">
      <c r="A7" s="4" t="s">
        <v>11</v>
      </c>
      <c r="B7" s="5">
        <v>44947</v>
      </c>
      <c r="C7" s="4">
        <v>12</v>
      </c>
      <c r="D7" s="4" t="str">
        <f t="shared" si="0"/>
        <v>토요일</v>
      </c>
      <c r="G7" s="4" t="s">
        <v>26</v>
      </c>
      <c r="H7" s="7">
        <v>1500</v>
      </c>
      <c r="I7" s="4">
        <v>11</v>
      </c>
      <c r="J7" s="4" t="s">
        <v>25</v>
      </c>
      <c r="L7" s="29" t="s">
        <v>32</v>
      </c>
      <c r="M7" s="30"/>
    </row>
    <row r="8" spans="1:13" x14ac:dyDescent="0.45">
      <c r="A8" s="4" t="s">
        <v>9</v>
      </c>
      <c r="B8" s="5">
        <v>44999</v>
      </c>
      <c r="C8" s="4">
        <v>31</v>
      </c>
      <c r="D8" s="4" t="str">
        <f t="shared" si="0"/>
        <v/>
      </c>
      <c r="G8" s="4" t="s">
        <v>27</v>
      </c>
      <c r="H8" s="7">
        <v>1670</v>
      </c>
      <c r="I8" s="4">
        <v>30</v>
      </c>
      <c r="J8" s="4" t="s">
        <v>19</v>
      </c>
      <c r="L8" s="27">
        <f>ABS(DSUM(G2:J11,3,L4:L5)-DSUM(G2:J11,3,M4:M5))</f>
        <v>81</v>
      </c>
      <c r="M8" s="28"/>
    </row>
    <row r="9" spans="1:13" x14ac:dyDescent="0.45">
      <c r="A9" s="4" t="s">
        <v>10</v>
      </c>
      <c r="B9" s="5">
        <v>45215</v>
      </c>
      <c r="C9" s="4">
        <v>24</v>
      </c>
      <c r="D9" s="4" t="str">
        <f t="shared" si="0"/>
        <v/>
      </c>
      <c r="G9" s="4" t="s">
        <v>28</v>
      </c>
      <c r="H9" s="7">
        <v>1580</v>
      </c>
      <c r="I9" s="4">
        <v>45</v>
      </c>
      <c r="J9" s="4" t="s">
        <v>21</v>
      </c>
    </row>
    <row r="10" spans="1:13" x14ac:dyDescent="0.45">
      <c r="A10" s="4" t="s">
        <v>8</v>
      </c>
      <c r="B10" s="5">
        <v>45216</v>
      </c>
      <c r="C10" s="4">
        <v>16</v>
      </c>
      <c r="D10" s="4" t="str">
        <f t="shared" si="0"/>
        <v/>
      </c>
      <c r="G10" s="4" t="s">
        <v>29</v>
      </c>
      <c r="H10" s="7">
        <v>3560</v>
      </c>
      <c r="I10" s="4">
        <v>20</v>
      </c>
      <c r="J10" s="4" t="s">
        <v>23</v>
      </c>
    </row>
    <row r="11" spans="1:13" x14ac:dyDescent="0.45">
      <c r="G11" s="4" t="s">
        <v>30</v>
      </c>
      <c r="H11" s="7">
        <v>2570</v>
      </c>
      <c r="I11" s="4">
        <v>32</v>
      </c>
      <c r="J11" s="4" t="s">
        <v>21</v>
      </c>
    </row>
    <row r="13" spans="1:13" x14ac:dyDescent="0.45">
      <c r="A13" s="2" t="s">
        <v>33</v>
      </c>
      <c r="B13" s="3" t="s">
        <v>34</v>
      </c>
      <c r="G13" s="2" t="s">
        <v>49</v>
      </c>
      <c r="H13" s="3" t="s">
        <v>50</v>
      </c>
    </row>
    <row r="14" spans="1:13" x14ac:dyDescent="0.45">
      <c r="A14" s="4" t="s">
        <v>35</v>
      </c>
      <c r="B14" s="4" t="s">
        <v>36</v>
      </c>
      <c r="C14" s="4" t="s">
        <v>37</v>
      </c>
      <c r="D14" s="4" t="s">
        <v>38</v>
      </c>
      <c r="E14" s="4" t="s">
        <v>39</v>
      </c>
      <c r="G14" s="4" t="s">
        <v>51</v>
      </c>
      <c r="H14" s="4" t="s">
        <v>52</v>
      </c>
      <c r="I14" s="4" t="s">
        <v>53</v>
      </c>
      <c r="J14" s="4" t="s">
        <v>54</v>
      </c>
      <c r="K14" s="4" t="s">
        <v>55</v>
      </c>
      <c r="L14" s="4" t="s">
        <v>56</v>
      </c>
      <c r="M14" s="6" t="s">
        <v>57</v>
      </c>
    </row>
    <row r="15" spans="1:13" x14ac:dyDescent="0.45">
      <c r="A15" s="4" t="s">
        <v>40</v>
      </c>
      <c r="B15" s="7">
        <v>6500</v>
      </c>
      <c r="C15" s="7">
        <v>8000</v>
      </c>
      <c r="D15" s="7">
        <v>7500</v>
      </c>
      <c r="E15" s="7">
        <v>22000</v>
      </c>
      <c r="G15" s="4" t="s">
        <v>58</v>
      </c>
      <c r="H15" s="4" t="s">
        <v>59</v>
      </c>
      <c r="I15" s="4" t="s">
        <v>59</v>
      </c>
      <c r="J15" s="4" t="s">
        <v>59</v>
      </c>
      <c r="K15" s="4" t="s">
        <v>59</v>
      </c>
      <c r="L15" s="4" t="s">
        <v>59</v>
      </c>
      <c r="M15" s="4" t="str">
        <f>IF(COUNTA(H15:L15)=5,"만점","")</f>
        <v>만점</v>
      </c>
    </row>
    <row r="16" spans="1:13" x14ac:dyDescent="0.45">
      <c r="A16" s="4" t="s">
        <v>41</v>
      </c>
      <c r="B16" s="7">
        <v>8000</v>
      </c>
      <c r="C16" s="7">
        <v>7500</v>
      </c>
      <c r="D16" s="7">
        <v>8500</v>
      </c>
      <c r="E16" s="7">
        <v>24000</v>
      </c>
      <c r="G16" s="4" t="s">
        <v>60</v>
      </c>
      <c r="H16" s="4"/>
      <c r="I16" s="4" t="s">
        <v>59</v>
      </c>
      <c r="J16" s="4" t="s">
        <v>59</v>
      </c>
      <c r="K16" s="4" t="s">
        <v>59</v>
      </c>
      <c r="L16" s="4"/>
      <c r="M16" s="4" t="str">
        <f t="shared" ref="M16:M19" si="1">IF(COUNTA(H16:L16)=5,"만점","")</f>
        <v/>
      </c>
    </row>
    <row r="17" spans="1:13" x14ac:dyDescent="0.45">
      <c r="A17" s="4" t="s">
        <v>42</v>
      </c>
      <c r="B17" s="7">
        <v>9500</v>
      </c>
      <c r="C17" s="7">
        <v>9000</v>
      </c>
      <c r="D17" s="7">
        <v>9500</v>
      </c>
      <c r="E17" s="7">
        <v>28000</v>
      </c>
      <c r="G17" s="4" t="s">
        <v>61</v>
      </c>
      <c r="H17" s="4"/>
      <c r="I17" s="4" t="s">
        <v>59</v>
      </c>
      <c r="J17" s="4"/>
      <c r="K17" s="4" t="s">
        <v>59</v>
      </c>
      <c r="L17" s="4" t="s">
        <v>59</v>
      </c>
      <c r="M17" s="4" t="str">
        <f t="shared" si="1"/>
        <v/>
      </c>
    </row>
    <row r="18" spans="1:13" x14ac:dyDescent="0.45">
      <c r="A18" s="4" t="s">
        <v>43</v>
      </c>
      <c r="B18" s="7">
        <v>5500</v>
      </c>
      <c r="C18" s="7">
        <v>6000</v>
      </c>
      <c r="D18" s="7">
        <v>6000</v>
      </c>
      <c r="E18" s="7">
        <v>17500</v>
      </c>
      <c r="G18" s="4" t="s">
        <v>62</v>
      </c>
      <c r="H18" s="4" t="s">
        <v>59</v>
      </c>
      <c r="I18" s="4" t="s">
        <v>59</v>
      </c>
      <c r="J18" s="4" t="s">
        <v>59</v>
      </c>
      <c r="K18" s="4" t="s">
        <v>59</v>
      </c>
      <c r="L18" s="4" t="s">
        <v>59</v>
      </c>
      <c r="M18" s="4" t="str">
        <f t="shared" si="1"/>
        <v>만점</v>
      </c>
    </row>
    <row r="19" spans="1:13" x14ac:dyDescent="0.45">
      <c r="A19" s="4" t="s">
        <v>44</v>
      </c>
      <c r="B19" s="7">
        <v>5000</v>
      </c>
      <c r="C19" s="7">
        <v>4500</v>
      </c>
      <c r="D19" s="7">
        <v>5500</v>
      </c>
      <c r="E19" s="7">
        <v>15000</v>
      </c>
      <c r="G19" s="4" t="s">
        <v>63</v>
      </c>
      <c r="H19" s="4" t="s">
        <v>59</v>
      </c>
      <c r="I19" s="4"/>
      <c r="J19" s="4" t="s">
        <v>59</v>
      </c>
      <c r="K19" s="4" t="s">
        <v>59</v>
      </c>
      <c r="L19" s="4" t="s">
        <v>59</v>
      </c>
      <c r="M19" s="4" t="str">
        <f t="shared" si="1"/>
        <v/>
      </c>
    </row>
    <row r="20" spans="1:13" x14ac:dyDescent="0.45">
      <c r="A20" s="4" t="s">
        <v>45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45">
      <c r="A21" s="4" t="s">
        <v>46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45">
      <c r="A22" s="4" t="s">
        <v>47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45">
      <c r="A23" s="29" t="s">
        <v>48</v>
      </c>
      <c r="B23" s="31"/>
      <c r="C23" s="31"/>
      <c r="D23" s="30"/>
      <c r="E23" s="4" t="str">
        <f>INDEX(A15:D22,MATCH(MAX(E15:E22),E15:E22,0),1)</f>
        <v>3공장</v>
      </c>
    </row>
    <row r="25" spans="1:13" x14ac:dyDescent="0.45">
      <c r="A25" s="2" t="s">
        <v>64</v>
      </c>
      <c r="B25" s="3" t="s">
        <v>65</v>
      </c>
    </row>
    <row r="26" spans="1:13" x14ac:dyDescent="0.45">
      <c r="A26" s="4" t="s">
        <v>66</v>
      </c>
      <c r="B26" s="4" t="s">
        <v>51</v>
      </c>
      <c r="C26" s="4" t="s">
        <v>67</v>
      </c>
      <c r="D26" s="4" t="s">
        <v>36</v>
      </c>
      <c r="E26" s="4" t="s">
        <v>37</v>
      </c>
      <c r="F26" s="4" t="s">
        <v>38</v>
      </c>
    </row>
    <row r="27" spans="1:13" x14ac:dyDescent="0.45">
      <c r="A27" s="4">
        <v>3212</v>
      </c>
      <c r="B27" s="4" t="s">
        <v>68</v>
      </c>
      <c r="C27" s="4" t="s">
        <v>69</v>
      </c>
      <c r="D27" s="7">
        <v>35200</v>
      </c>
      <c r="E27" s="7">
        <v>35000</v>
      </c>
      <c r="F27" s="7">
        <v>36000</v>
      </c>
    </row>
    <row r="28" spans="1:13" x14ac:dyDescent="0.45">
      <c r="A28" s="4">
        <v>3214</v>
      </c>
      <c r="B28" s="4" t="s">
        <v>70</v>
      </c>
      <c r="C28" s="4" t="s">
        <v>69</v>
      </c>
      <c r="D28" s="7">
        <v>12500</v>
      </c>
      <c r="E28" s="7">
        <v>21000</v>
      </c>
      <c r="F28" s="7">
        <v>20000</v>
      </c>
    </row>
    <row r="29" spans="1:13" x14ac:dyDescent="0.45">
      <c r="A29" s="4">
        <v>3114</v>
      </c>
      <c r="B29" s="4" t="s">
        <v>71</v>
      </c>
      <c r="C29" s="4" t="s">
        <v>72</v>
      </c>
      <c r="D29" s="7">
        <v>62500</v>
      </c>
      <c r="E29" s="7">
        <v>65000</v>
      </c>
      <c r="F29" s="7">
        <v>64000</v>
      </c>
    </row>
    <row r="30" spans="1:13" x14ac:dyDescent="0.45">
      <c r="A30" s="4">
        <v>3412</v>
      </c>
      <c r="B30" s="4" t="s">
        <v>73</v>
      </c>
      <c r="C30" s="4" t="s">
        <v>74</v>
      </c>
      <c r="D30" s="7">
        <v>62533</v>
      </c>
      <c r="E30" s="7">
        <v>61890</v>
      </c>
      <c r="F30" s="7">
        <v>63000</v>
      </c>
    </row>
    <row r="31" spans="1:13" x14ac:dyDescent="0.45">
      <c r="A31" s="4">
        <v>3312</v>
      </c>
      <c r="B31" s="4" t="s">
        <v>75</v>
      </c>
      <c r="C31" s="4" t="s">
        <v>76</v>
      </c>
      <c r="D31" s="7">
        <v>32560</v>
      </c>
      <c r="E31" s="7">
        <v>33000</v>
      </c>
      <c r="F31" s="7">
        <v>32000</v>
      </c>
    </row>
    <row r="32" spans="1:13" x14ac:dyDescent="0.45">
      <c r="A32" s="4">
        <v>3213</v>
      </c>
      <c r="B32" s="4" t="s">
        <v>77</v>
      </c>
      <c r="C32" s="4" t="s">
        <v>69</v>
      </c>
      <c r="D32" s="7">
        <v>64250</v>
      </c>
      <c r="E32" s="7">
        <v>56000</v>
      </c>
      <c r="F32" s="7">
        <v>66000</v>
      </c>
    </row>
    <row r="33" spans="1:6" x14ac:dyDescent="0.45">
      <c r="A33" s="4">
        <v>3413</v>
      </c>
      <c r="B33" s="4" t="s">
        <v>78</v>
      </c>
      <c r="C33" s="4" t="s">
        <v>74</v>
      </c>
      <c r="D33" s="7">
        <v>45850</v>
      </c>
      <c r="E33" s="7">
        <v>43650</v>
      </c>
      <c r="F33" s="7">
        <v>48000</v>
      </c>
    </row>
    <row r="35" spans="1:6" x14ac:dyDescent="0.45">
      <c r="E35" s="6" t="s">
        <v>79</v>
      </c>
      <c r="F35" s="7">
        <f>ROUNDDOWN(_xlfn.STDEV.S(F27:F33),-1)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13"/>
  <sheetViews>
    <sheetView workbookViewId="0">
      <selection activeCell="F6" sqref="F6"/>
    </sheetView>
  </sheetViews>
  <sheetFormatPr defaultRowHeight="17" x14ac:dyDescent="0.45"/>
  <cols>
    <col min="6" max="7" width="9.08203125" bestFit="1" customWidth="1"/>
    <col min="8" max="8" width="10.58203125" bestFit="1" customWidth="1"/>
  </cols>
  <sheetData>
    <row r="1" spans="1:8" ht="21" x14ac:dyDescent="0.45">
      <c r="A1" s="32" t="s">
        <v>99</v>
      </c>
      <c r="B1" s="32"/>
      <c r="C1" s="32"/>
      <c r="D1" s="32"/>
      <c r="E1" s="32"/>
      <c r="F1" s="32"/>
      <c r="G1" s="32"/>
      <c r="H1" s="32"/>
    </row>
    <row r="3" spans="1:8" x14ac:dyDescent="0.45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  <c r="G3" s="4" t="s">
        <v>106</v>
      </c>
      <c r="H3" s="4" t="s">
        <v>107</v>
      </c>
    </row>
    <row r="4" spans="1:8" x14ac:dyDescent="0.45">
      <c r="A4" s="4" t="s">
        <v>108</v>
      </c>
      <c r="B4" s="4" t="s">
        <v>109</v>
      </c>
      <c r="C4" s="4" t="s">
        <v>110</v>
      </c>
      <c r="D4" s="4">
        <v>60</v>
      </c>
      <c r="E4" s="4">
        <v>7</v>
      </c>
      <c r="F4" s="7">
        <v>158400</v>
      </c>
      <c r="G4" s="7">
        <v>0</v>
      </c>
      <c r="H4" s="7">
        <v>158400</v>
      </c>
    </row>
    <row r="5" spans="1:8" x14ac:dyDescent="0.45">
      <c r="A5" s="4" t="s">
        <v>111</v>
      </c>
      <c r="B5" s="4" t="s">
        <v>109</v>
      </c>
      <c r="C5" s="4" t="s">
        <v>112</v>
      </c>
      <c r="D5" s="4">
        <v>30</v>
      </c>
      <c r="E5" s="4">
        <v>4</v>
      </c>
      <c r="F5" s="7">
        <v>79200</v>
      </c>
      <c r="G5" s="7">
        <v>20000</v>
      </c>
      <c r="H5" s="7">
        <v>99200</v>
      </c>
    </row>
    <row r="6" spans="1:8" x14ac:dyDescent="0.45">
      <c r="A6" s="4" t="s">
        <v>113</v>
      </c>
      <c r="B6" s="4" t="s">
        <v>114</v>
      </c>
      <c r="C6" s="4" t="s">
        <v>115</v>
      </c>
      <c r="D6" s="4">
        <v>14</v>
      </c>
      <c r="E6" s="4">
        <v>1</v>
      </c>
      <c r="F6" s="7">
        <v>38640</v>
      </c>
      <c r="G6" s="7">
        <v>50000</v>
      </c>
      <c r="H6" s="7">
        <v>88640</v>
      </c>
    </row>
    <row r="7" spans="1:8" x14ac:dyDescent="0.45">
      <c r="A7" s="4" t="s">
        <v>116</v>
      </c>
      <c r="B7" s="4" t="s">
        <v>117</v>
      </c>
      <c r="C7" s="4" t="s">
        <v>112</v>
      </c>
      <c r="D7" s="4">
        <v>30</v>
      </c>
      <c r="E7" s="4">
        <v>1</v>
      </c>
      <c r="F7" s="7">
        <v>86400</v>
      </c>
      <c r="G7" s="7">
        <v>0</v>
      </c>
      <c r="H7" s="7">
        <v>86400</v>
      </c>
    </row>
    <row r="8" spans="1:8" x14ac:dyDescent="0.45">
      <c r="A8" s="4" t="s">
        <v>118</v>
      </c>
      <c r="B8" s="4" t="s">
        <v>114</v>
      </c>
      <c r="C8" s="4" t="s">
        <v>110</v>
      </c>
      <c r="D8" s="4">
        <v>28</v>
      </c>
      <c r="E8" s="4">
        <v>2</v>
      </c>
      <c r="F8" s="7">
        <v>77280</v>
      </c>
      <c r="G8" s="7">
        <v>50000</v>
      </c>
      <c r="H8" s="7">
        <v>127280</v>
      </c>
    </row>
    <row r="9" spans="1:8" x14ac:dyDescent="0.45">
      <c r="A9" s="4" t="s">
        <v>119</v>
      </c>
      <c r="B9" s="4" t="s">
        <v>109</v>
      </c>
      <c r="C9" s="4" t="s">
        <v>110</v>
      </c>
      <c r="D9" s="4">
        <v>25</v>
      </c>
      <c r="E9" s="4">
        <v>3</v>
      </c>
      <c r="F9" s="7">
        <v>66000</v>
      </c>
      <c r="G9" s="7">
        <v>50000</v>
      </c>
      <c r="H9" s="7">
        <v>116000</v>
      </c>
    </row>
    <row r="10" spans="1:8" x14ac:dyDescent="0.45">
      <c r="A10" s="4" t="s">
        <v>120</v>
      </c>
      <c r="B10" s="4" t="s">
        <v>117</v>
      </c>
      <c r="C10" s="4" t="s">
        <v>115</v>
      </c>
      <c r="D10" s="4">
        <v>15</v>
      </c>
      <c r="E10" s="4">
        <v>1</v>
      </c>
      <c r="F10" s="7">
        <v>43200</v>
      </c>
      <c r="G10" s="7">
        <v>0</v>
      </c>
      <c r="H10" s="7">
        <v>43200</v>
      </c>
    </row>
    <row r="11" spans="1:8" x14ac:dyDescent="0.45">
      <c r="A11" s="4" t="s">
        <v>121</v>
      </c>
      <c r="B11" s="4" t="s">
        <v>109</v>
      </c>
      <c r="C11" s="4" t="s">
        <v>112</v>
      </c>
      <c r="D11" s="4">
        <v>23</v>
      </c>
      <c r="E11" s="4">
        <v>3</v>
      </c>
      <c r="F11" s="7">
        <v>60720</v>
      </c>
      <c r="G11" s="7">
        <v>20000</v>
      </c>
      <c r="H11" s="7">
        <v>80720</v>
      </c>
    </row>
    <row r="12" spans="1:8" x14ac:dyDescent="0.45">
      <c r="A12" s="4" t="s">
        <v>122</v>
      </c>
      <c r="B12" s="4" t="s">
        <v>117</v>
      </c>
      <c r="C12" s="4" t="s">
        <v>115</v>
      </c>
      <c r="D12" s="4">
        <v>54</v>
      </c>
      <c r="E12" s="4">
        <v>2</v>
      </c>
      <c r="F12" s="7">
        <v>155520</v>
      </c>
      <c r="G12" s="7">
        <v>50000</v>
      </c>
      <c r="H12" s="7">
        <v>205520</v>
      </c>
    </row>
    <row r="13" spans="1:8" x14ac:dyDescent="0.45">
      <c r="A13" s="27" t="s">
        <v>124</v>
      </c>
      <c r="B13" s="33"/>
      <c r="C13" s="28"/>
      <c r="D13" s="4">
        <f>SUM(D4:D12)</f>
        <v>279</v>
      </c>
      <c r="E13" s="4">
        <f t="shared" ref="E13:H13" si="0">SUM(E4:E12)</f>
        <v>24</v>
      </c>
      <c r="F13" s="8">
        <f t="shared" si="0"/>
        <v>765360</v>
      </c>
      <c r="G13" s="8">
        <f t="shared" si="0"/>
        <v>240000</v>
      </c>
      <c r="H13" s="8">
        <f t="shared" si="0"/>
        <v>1005360</v>
      </c>
    </row>
  </sheetData>
  <mergeCells count="2">
    <mergeCell ref="A1:H1"/>
    <mergeCell ref="A13:C1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activeCell="G24" sqref="G24"/>
    </sheetView>
  </sheetViews>
  <sheetFormatPr defaultRowHeight="17" x14ac:dyDescent="0.45"/>
  <cols>
    <col min="2" max="6" width="9" customWidth="1"/>
    <col min="7" max="7" width="5.58203125" customWidth="1"/>
    <col min="9" max="13" width="9" customWidth="1"/>
  </cols>
  <sheetData>
    <row r="1" spans="1:13" x14ac:dyDescent="0.45">
      <c r="A1" s="34" t="s">
        <v>125</v>
      </c>
      <c r="B1" s="34"/>
      <c r="C1" s="34"/>
      <c r="D1" s="34"/>
      <c r="E1" s="34"/>
      <c r="F1" s="34"/>
      <c r="H1" s="34" t="s">
        <v>126</v>
      </c>
      <c r="I1" s="34"/>
      <c r="J1" s="34"/>
      <c r="K1" s="34"/>
      <c r="L1" s="34"/>
      <c r="M1" s="34"/>
    </row>
    <row r="2" spans="1:13" x14ac:dyDescent="0.45">
      <c r="A2" s="4" t="s">
        <v>127</v>
      </c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1"/>
      <c r="H2" s="4" t="s">
        <v>127</v>
      </c>
      <c r="I2" s="4" t="s">
        <v>128</v>
      </c>
      <c r="J2" s="4" t="s">
        <v>129</v>
      </c>
      <c r="K2" s="4" t="s">
        <v>130</v>
      </c>
      <c r="L2" s="4" t="s">
        <v>131</v>
      </c>
      <c r="M2" s="4" t="s">
        <v>132</v>
      </c>
    </row>
    <row r="3" spans="1:13" x14ac:dyDescent="0.45">
      <c r="A3" s="4" t="s">
        <v>133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134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45">
      <c r="A4" s="4" t="s">
        <v>135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136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45">
      <c r="A5" s="4" t="s">
        <v>134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137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45">
      <c r="A6" s="4" t="s">
        <v>138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133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45">
      <c r="A7" s="4" t="s">
        <v>139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139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45">
      <c r="A8" s="4" t="s">
        <v>136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135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45">
      <c r="A9" s="4" t="s">
        <v>140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140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45">
      <c r="A10" s="4" t="s">
        <v>141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134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45">
      <c r="A11" s="4" t="s">
        <v>137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138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45">
      <c r="A12" s="4" t="s">
        <v>131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35"/>
      <c r="F12" s="36"/>
      <c r="G12" s="1"/>
      <c r="H12" s="4" t="s">
        <v>131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35"/>
      <c r="M12" s="36"/>
    </row>
    <row r="14" spans="1:13" x14ac:dyDescent="0.45">
      <c r="A14" s="34" t="s">
        <v>142</v>
      </c>
      <c r="B14" s="34"/>
      <c r="C14" s="34"/>
    </row>
    <row r="15" spans="1:13" x14ac:dyDescent="0.45">
      <c r="A15" s="4" t="s">
        <v>127</v>
      </c>
      <c r="B15" s="4" t="s">
        <v>143</v>
      </c>
      <c r="C15" s="4" t="s">
        <v>144</v>
      </c>
    </row>
    <row r="16" spans="1:13" x14ac:dyDescent="0.45">
      <c r="A16" s="4" t="s">
        <v>135</v>
      </c>
      <c r="B16" s="4">
        <v>65</v>
      </c>
      <c r="C16" s="4">
        <v>77</v>
      </c>
    </row>
    <row r="17" spans="1:3" x14ac:dyDescent="0.45">
      <c r="A17" s="4" t="s">
        <v>134</v>
      </c>
      <c r="B17" s="4">
        <v>67</v>
      </c>
      <c r="C17" s="4">
        <v>88</v>
      </c>
    </row>
    <row r="18" spans="1:3" x14ac:dyDescent="0.45">
      <c r="A18" s="4" t="s">
        <v>138</v>
      </c>
      <c r="B18" s="4">
        <v>88</v>
      </c>
      <c r="C18" s="4">
        <v>65</v>
      </c>
    </row>
    <row r="19" spans="1:3" x14ac:dyDescent="0.45">
      <c r="A19" s="4" t="s">
        <v>140</v>
      </c>
      <c r="B19" s="4">
        <v>46</v>
      </c>
      <c r="C19" s="4">
        <v>88</v>
      </c>
    </row>
    <row r="20" spans="1:3" x14ac:dyDescent="0.45">
      <c r="A20" s="4" t="s">
        <v>141</v>
      </c>
      <c r="B20" s="4">
        <v>84</v>
      </c>
      <c r="C20" s="4">
        <v>88</v>
      </c>
    </row>
    <row r="21" spans="1:3" x14ac:dyDescent="0.45">
      <c r="A21" s="4" t="s">
        <v>137</v>
      </c>
      <c r="B21" s="4">
        <v>88</v>
      </c>
      <c r="C21" s="4">
        <v>77</v>
      </c>
    </row>
  </sheetData>
  <dataConsolidate function="min" topLabels="1">
    <dataRefs count="2">
      <dataRef ref="A2:F12" sheet="분석작업-2"/>
      <dataRef ref="H2:M12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G15" sqref="G15"/>
    </sheetView>
  </sheetViews>
  <sheetFormatPr defaultRowHeight="17" x14ac:dyDescent="0.45"/>
  <cols>
    <col min="1" max="1" width="12.33203125" bestFit="1" customWidth="1"/>
    <col min="4" max="5" width="8.6640625" customWidth="1"/>
    <col min="6" max="6" width="8.83203125" bestFit="1" customWidth="1"/>
    <col min="7" max="7" width="9.25" bestFit="1" customWidth="1"/>
  </cols>
  <sheetData>
    <row r="1" spans="1:7" ht="21" x14ac:dyDescent="0.45">
      <c r="A1" s="32" t="s">
        <v>145</v>
      </c>
      <c r="B1" s="32"/>
      <c r="C1" s="32"/>
      <c r="D1" s="32"/>
      <c r="E1" s="32"/>
      <c r="F1" s="32"/>
      <c r="G1" s="32"/>
    </row>
    <row r="3" spans="1:7" x14ac:dyDescent="0.45">
      <c r="A3" s="23" t="s">
        <v>3</v>
      </c>
      <c r="B3" s="23" t="s">
        <v>146</v>
      </c>
      <c r="C3" s="23" t="s">
        <v>147</v>
      </c>
      <c r="D3" s="23" t="s">
        <v>148</v>
      </c>
      <c r="E3" s="23" t="s">
        <v>5</v>
      </c>
      <c r="F3" s="23" t="s">
        <v>149</v>
      </c>
      <c r="G3" s="23" t="s">
        <v>150</v>
      </c>
    </row>
    <row r="4" spans="1:7" x14ac:dyDescent="0.45">
      <c r="A4" s="4" t="s">
        <v>151</v>
      </c>
      <c r="B4" s="4" t="s">
        <v>152</v>
      </c>
      <c r="C4" s="4" t="s">
        <v>153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45">
      <c r="A5" s="4" t="s">
        <v>154</v>
      </c>
      <c r="B5" s="4" t="s">
        <v>155</v>
      </c>
      <c r="C5" s="4" t="s">
        <v>156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45">
      <c r="A6" s="4" t="s">
        <v>157</v>
      </c>
      <c r="B6" s="4" t="s">
        <v>152</v>
      </c>
      <c r="C6" s="4" t="s">
        <v>153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45">
      <c r="A7" s="4" t="s">
        <v>158</v>
      </c>
      <c r="B7" s="4" t="s">
        <v>159</v>
      </c>
      <c r="C7" s="4" t="s">
        <v>160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45">
      <c r="A8" s="4" t="s">
        <v>161</v>
      </c>
      <c r="B8" s="4" t="s">
        <v>162</v>
      </c>
      <c r="C8" s="4" t="s">
        <v>163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45">
      <c r="A9" s="4" t="s">
        <v>164</v>
      </c>
      <c r="B9" s="4" t="s">
        <v>165</v>
      </c>
      <c r="C9" s="4" t="s">
        <v>166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45">
      <c r="A10" s="27" t="s">
        <v>167</v>
      </c>
      <c r="B10" s="33"/>
      <c r="C10" s="28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19050</xdr:colOff>
                    <xdr:row>11</xdr:row>
                    <xdr:rowOff>12700</xdr:rowOff>
                  </from>
                  <to>
                    <xdr:col>3</xdr:col>
                    <xdr:colOff>6350</xdr:colOff>
                    <xdr:row>13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workbookViewId="0">
      <selection activeCell="J25" sqref="J25"/>
    </sheetView>
  </sheetViews>
  <sheetFormatPr defaultRowHeight="17" x14ac:dyDescent="0.45"/>
  <sheetData>
    <row r="1" spans="1:6" ht="21" x14ac:dyDescent="0.45">
      <c r="A1" s="32" t="s">
        <v>168</v>
      </c>
      <c r="B1" s="32"/>
      <c r="C1" s="32"/>
      <c r="D1" s="32"/>
      <c r="E1" s="32"/>
      <c r="F1" s="32"/>
    </row>
    <row r="2" spans="1:6" x14ac:dyDescent="0.45">
      <c r="F2" s="10" t="s">
        <v>169</v>
      </c>
    </row>
    <row r="3" spans="1:6" x14ac:dyDescent="0.45">
      <c r="A3" s="4" t="s">
        <v>170</v>
      </c>
      <c r="B3" s="4" t="s">
        <v>171</v>
      </c>
      <c r="C3" s="4" t="s">
        <v>172</v>
      </c>
      <c r="D3" s="4" t="s">
        <v>123</v>
      </c>
      <c r="E3" s="4" t="s">
        <v>173</v>
      </c>
      <c r="F3" s="4" t="s">
        <v>174</v>
      </c>
    </row>
    <row r="4" spans="1:6" x14ac:dyDescent="0.45">
      <c r="A4" s="4" t="s">
        <v>176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45">
      <c r="A5" s="4" t="s">
        <v>177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45">
      <c r="A6" s="4" t="s">
        <v>178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45">
      <c r="A7" s="4" t="s">
        <v>179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45">
      <c r="A8" s="4" t="s">
        <v>180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정규 김</cp:lastModifiedBy>
  <dcterms:created xsi:type="dcterms:W3CDTF">2023-04-27T08:01:32Z</dcterms:created>
  <dcterms:modified xsi:type="dcterms:W3CDTF">2024-08-15T02:55:57Z</dcterms:modified>
</cp:coreProperties>
</file>