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컴활2급\길벗컴활2급\04 실전모의고사\"/>
    </mc:Choice>
  </mc:AlternateContent>
  <xr:revisionPtr revIDLastSave="0" documentId="13_ncr:1_{8E210956-7492-4CF2-82F7-6C0ED24673CD}" xr6:coauthVersionLast="47" xr6:coauthVersionMax="47" xr10:uidLastSave="{00000000-0000-0000-0000-000000000000}"/>
  <bookViews>
    <workbookView xWindow="-105" yWindow="0" windowWidth="19290" windowHeight="15585" firstSheet="4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H25" i="4"/>
  <c r="E25" i="4"/>
  <c r="J11" i="4"/>
  <c r="D5" i="4"/>
  <c r="D6" i="4"/>
  <c r="D7" i="4"/>
  <c r="D8" i="4"/>
  <c r="D9" i="4"/>
  <c r="D10" i="4"/>
  <c r="D4" i="4"/>
  <c r="D3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82AEA874-4F0F-4D8E-9C84-CE172A9BB707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<sst xmlns="http://schemas.openxmlformats.org/spreadsheetml/2006/main" count="385" uniqueCount="237">
  <si>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</si>
  <si>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</si>
  <si>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</si>
  <si>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</si>
  <si>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</si>
  <si>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</si>
  <si>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</si>
  <si>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</si>
  <si>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</si>
  <si>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</si>
  <si>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</si>
  <si>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</si>
  <si>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</si>
  <si>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</si>
  <si>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</si>
  <si>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</si>
  <si>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</si>
  <si>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</si>
  <si>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</si>
  <si>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</si>
  <si>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</si>
  <si>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</si>
  <si>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</si>
  <si>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</si>
  <si>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</si>
  <si>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</si>
  <si>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</si>
  <si>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</si>
  <si>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</si>
  <si>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</si>
  <si>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</si>
  <si>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</si>
  <si>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</si>
  <si>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</si>
  <si>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</si>
  <si>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</si>
  <si>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</si>
  <si>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</si>
  <si>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</si>
  <si>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</si>
  <si>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</si>
  <si>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</si>
  <si>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</si>
  <si>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</si>
  <si>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</si>
  <si>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</si>
  <si>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</si>
  <si>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</si>
  <si>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</si>
  <si>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</si>
  <si>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</si>
  <si>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</si>
  <si>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</si>
  <si>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</si>
  <si>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</si>
  <si>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</si>
  <si>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</si>
  <si>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</si>
  <si>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</si>
  <si>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</si>
  <si>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</si>
  <si>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</si>
  <si>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</si>
  <si>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</si>
  <si>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</si>
  <si>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</si>
  <si>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</si>
  <si>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</si>
  <si>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</si>
  <si>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</si>
  <si>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</si>
  <si>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</si>
  <si>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</si>
  <si>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</si>
  <si>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</si>
  <si>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</si>
  <si>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</si>
  <si>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</si>
  <si>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</si>
  <si>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</si>
  <si>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</si>
  <si>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</si>
  <si>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</si>
  <si>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</si>
  <si>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</si>
  <si>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</si>
  <si>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</si>
  <si>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</si>
  <si>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</si>
  <si>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</si>
  <si>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</si>
  <si>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</si>
  <si>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</si>
  <si>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</si>
  <si>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</si>
  <si>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</si>
  <si>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</si>
  <si>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</si>
  <si>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</si>
  <si>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</si>
  <si>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</si>
  <si>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</si>
  <si>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</si>
  <si>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</si>
  <si>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</si>
  <si>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</si>
  <si>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</si>
  <si>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</si>
  <si>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</si>
  <si>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</si>
  <si>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</si>
  <si>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</si>
  <si>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</si>
  <si>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</si>
  <si>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</si>
  <si>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</si>
  <si>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</si>
  <si>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</si>
  <si>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</si>
  <si>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</si>
  <si>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</si>
  <si>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</si>
  <si>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</si>
  <si>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</si>
  <si>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</si>
  <si>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</si>
  <si>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</si>
  <si>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</si>
  <si>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</si>
  <si>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</si>
  <si>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</si>
  <si>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</si>
  <si>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</si>
  <si>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</si>
  <si>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</si>
  <si>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</si>
  <si>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</si>
  <si>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</si>
  <si>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</si>
  <si>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</si>
  <si>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</si>
  <si>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</si>
  <si>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</si>
  <si>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</si>
  <si>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</si>
  <si>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</si>
  <si>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</si>
  <si>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</si>
  <si>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</si>
  <si>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</si>
  <si>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</si>
  <si>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</si>
  <si>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</si>
  <si>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</si>
  <si>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</si>
  <si>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</si>
  <si>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</si>
  <si>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</si>
  <si>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</si>
  <si>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</si>
  <si>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</si>
  <si>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</si>
  <si>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[표1] 2022년 영업실적 보고서</t>
    <phoneticPr fontId="1" type="noConversion"/>
  </si>
  <si>
    <t>[표2] 2023년 영업실적 계획서</t>
    <phoneticPr fontId="1" type="noConversion"/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</si>
  <si>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</si>
  <si>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</si>
  <si>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</si>
  <si>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</si>
  <si>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</si>
  <si>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</si>
  <si>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</si>
  <si>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</si>
  <si>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</si>
  <si>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</si>
  <si>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</si>
  <si>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</si>
  <si>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</si>
  <si>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</si>
  <si>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</si>
  <si>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</si>
  <si>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</si>
  <si>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</si>
  <si>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</si>
  <si>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</si>
  <si>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</si>
  <si>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</si>
  <si>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</si>
  <si>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</si>
  <si>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</si>
  <si>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</si>
  <si>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</si>
  <si>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</si>
  <si>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</si>
  <si>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</si>
  <si>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</si>
  <si>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</si>
  <si>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</si>
  <si>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</si>
  <si>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</si>
  <si>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</si>
  <si>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</si>
  <si>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</si>
  <si>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</si>
  <si>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</si>
  <si>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컴퓨터活用 성적 일람표</t>
    <phoneticPr fontId="1" type="noConversion"/>
  </si>
  <si>
    <t>(모두)</t>
  </si>
  <si>
    <t>평균 : 어학성적</t>
  </si>
  <si>
    <t>학과</t>
    <phoneticPr fontId="1" type="noConversion"/>
  </si>
  <si>
    <t>건축과</t>
    <phoneticPr fontId="1" type="noConversion"/>
  </si>
  <si>
    <t>지점코드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</si>
  <si>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</si>
  <si>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</si>
  <si>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</si>
  <si>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</si>
  <si>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</si>
  <si>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지점명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</si>
  <si>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</si>
  <si>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</si>
  <si>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</si>
  <si>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</si>
  <si>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</si>
  <si>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</si>
  <si>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지점장명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</si>
  <si>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</si>
  <si>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</si>
  <si>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</si>
  <si>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</si>
  <si>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</si>
  <si>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</si>
  <si>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지점전화번호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</si>
  <si>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</si>
  <si>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</si>
  <si>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</si>
  <si>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</si>
  <si>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</si>
  <si>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</si>
  <si>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판매량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</si>
</sst>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9" formatCode="&quot;*&quot;0&quot;점&quot;"/>
    <numFmt numFmtId="180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2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180" fontId="0" fillId="0" borderId="0" xfId="0" pivotButton="1" applyNumberFormat="1">
      <alignment vertical="center"/>
    </xf>
    <xf numFmtId="18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2">
    <dxf>
      <numFmt numFmtId="180" formatCode="0.0_ "/>
    </dxf>
    <dxf>
      <font>
        <b val="0"/>
        <i/>
        <u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사업소</a:t>
                </a:r>
                <a:endParaRPr lang="en-US" alt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0AEFD286-9C12-FE00-A5F3-D3CAA39AB9AF}"/>
            </a:ext>
          </a:extLst>
        </xdr:cNvPr>
        <xdr:cNvSpPr/>
      </xdr:nvSpPr>
      <xdr:spPr>
        <a:xfrm>
          <a:off x="2743200" y="2771775"/>
          <a:ext cx="1495425" cy="419100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18.542661689811" createdVersion="8" refreshedVersion="8" minRefreshableVersion="3" recordCount="16" xr:uid="{74FD113C-9071-4026-A984-00EE0CE33A1B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9A5AD9-DDA4-48F8-95F2-9D417BF93A54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8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F10" sqref="F10"/>
    </sheetView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x14ac:dyDescent="0.3">
      <c r="B3" s="1" t="s">
        <v>209</v>
      </c>
      <c r="C3" s="1" t="s">
        <v>215</v>
      </c>
      <c r="D3" s="1" t="s">
        <v>222</v>
      </c>
      <c r="E3" s="1" t="s">
        <v>229</v>
      </c>
      <c r="F3" s="1" t="s">
        <v>236</v>
      </c>
    </row>
    <row r="4" spans="2:6" x14ac:dyDescent="0.3">
      <c r="B4" s="1" t="s">
        <v>210</v>
      </c>
      <c r="C4" s="1" t="s">
        <v>216</v>
      </c>
      <c r="D4" s="1" t="s">
        <v>223</v>
      </c>
      <c r="E4" s="1" t="s">
        <v>230</v>
      </c>
      <c r="F4" s="1">
        <v>320</v>
      </c>
    </row>
    <row r="5" spans="2:6" x14ac:dyDescent="0.3">
      <c r="B5" s="1" t="s">
        <v>211</v>
      </c>
      <c r="C5" s="1" t="s">
        <v>217</v>
      </c>
      <c r="D5" s="1" t="s">
        <v>224</v>
      </c>
      <c r="E5" s="1" t="s">
        <v>231</v>
      </c>
      <c r="F5" s="1">
        <v>380</v>
      </c>
    </row>
    <row r="6" spans="2:6" x14ac:dyDescent="0.3">
      <c r="B6" s="1" t="s">
        <v>212</v>
      </c>
      <c r="C6" s="1" t="s">
        <v>218</v>
      </c>
      <c r="D6" s="1" t="s">
        <v>225</v>
      </c>
      <c r="E6" s="1" t="s">
        <v>232</v>
      </c>
      <c r="F6" s="1">
        <v>420</v>
      </c>
    </row>
    <row r="7" spans="2:6" x14ac:dyDescent="0.3">
      <c r="B7" s="1" t="s">
        <v>213</v>
      </c>
      <c r="C7" s="1" t="s">
        <v>219</v>
      </c>
      <c r="D7" s="1" t="s">
        <v>226</v>
      </c>
      <c r="E7" s="1" t="s">
        <v>233</v>
      </c>
      <c r="F7" s="1">
        <v>290</v>
      </c>
    </row>
    <row r="8" spans="2:6" x14ac:dyDescent="0.3">
      <c r="B8" s="1" t="s">
        <v>214</v>
      </c>
      <c r="C8" s="1" t="s">
        <v>220</v>
      </c>
      <c r="D8" s="1" t="s">
        <v>227</v>
      </c>
      <c r="E8" s="1" t="s">
        <v>234</v>
      </c>
      <c r="F8" s="1">
        <v>175</v>
      </c>
    </row>
    <row r="9" spans="2:6" x14ac:dyDescent="0.3">
      <c r="B9" s="1" t="s">
        <v>210</v>
      </c>
      <c r="C9" s="1" t="s">
        <v>221</v>
      </c>
      <c r="D9" s="1" t="s">
        <v>228</v>
      </c>
      <c r="E9" s="1" t="s">
        <v>235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G27" sqref="G27"/>
    </sheetView>
  </sheetViews>
  <sheetFormatPr defaultRowHeight="16.5" x14ac:dyDescent="0.3"/>
  <cols>
    <col min="3" max="3" width="12.375" bestFit="1" customWidth="1"/>
    <col min="4" max="8" width="7.625" customWidth="1"/>
  </cols>
  <sheetData>
    <row r="1" spans="1:8" ht="24" customHeight="1" thickBot="1" x14ac:dyDescent="0.35">
      <c r="A1" s="20" t="s">
        <v>204</v>
      </c>
      <c r="B1" s="20"/>
      <c r="C1" s="20"/>
      <c r="D1" s="20"/>
      <c r="E1" s="20"/>
      <c r="F1" s="20"/>
      <c r="G1" s="20"/>
      <c r="H1" s="20"/>
    </row>
    <row r="2" spans="1:8" ht="18" thickTop="1" thickBot="1" x14ac:dyDescent="0.35"/>
    <row r="3" spans="1:8" x14ac:dyDescent="0.3">
      <c r="A3" s="22" t="s">
        <v>78</v>
      </c>
      <c r="B3" s="23" t="s">
        <v>79</v>
      </c>
      <c r="C3" s="23" t="s">
        <v>50</v>
      </c>
      <c r="D3" s="23" t="s">
        <v>65</v>
      </c>
      <c r="E3" s="23" t="s">
        <v>80</v>
      </c>
      <c r="F3" s="23" t="s">
        <v>81</v>
      </c>
      <c r="G3" s="23" t="s">
        <v>82</v>
      </c>
      <c r="H3" s="24" t="s">
        <v>83</v>
      </c>
    </row>
    <row r="4" spans="1:8" x14ac:dyDescent="0.3">
      <c r="A4" s="25" t="s">
        <v>84</v>
      </c>
      <c r="B4" s="4" t="s">
        <v>85</v>
      </c>
      <c r="C4" s="4" t="s">
        <v>86</v>
      </c>
      <c r="D4" s="4" t="s">
        <v>71</v>
      </c>
      <c r="E4" s="21">
        <v>28</v>
      </c>
      <c r="F4" s="21">
        <v>38</v>
      </c>
      <c r="G4" s="21">
        <v>8</v>
      </c>
      <c r="H4" s="26">
        <v>17</v>
      </c>
    </row>
    <row r="5" spans="1:8" x14ac:dyDescent="0.3">
      <c r="A5" s="25" t="s">
        <v>87</v>
      </c>
      <c r="B5" s="4" t="s">
        <v>88</v>
      </c>
      <c r="C5" s="4" t="s">
        <v>86</v>
      </c>
      <c r="D5" s="4" t="s">
        <v>69</v>
      </c>
      <c r="E5" s="21">
        <v>25</v>
      </c>
      <c r="F5" s="21">
        <v>33</v>
      </c>
      <c r="G5" s="21">
        <v>5</v>
      </c>
      <c r="H5" s="26">
        <v>20</v>
      </c>
    </row>
    <row r="6" spans="1:8" x14ac:dyDescent="0.3">
      <c r="A6" s="25" t="s">
        <v>89</v>
      </c>
      <c r="B6" s="4" t="s">
        <v>90</v>
      </c>
      <c r="C6" s="4" t="s">
        <v>91</v>
      </c>
      <c r="D6" s="4" t="s">
        <v>69</v>
      </c>
      <c r="E6" s="21">
        <v>20</v>
      </c>
      <c r="F6" s="21">
        <v>35</v>
      </c>
      <c r="G6" s="21">
        <v>9</v>
      </c>
      <c r="H6" s="26">
        <v>18</v>
      </c>
    </row>
    <row r="7" spans="1:8" x14ac:dyDescent="0.3">
      <c r="A7" s="25" t="s">
        <v>92</v>
      </c>
      <c r="B7" s="4" t="s">
        <v>93</v>
      </c>
      <c r="C7" s="4" t="s">
        <v>91</v>
      </c>
      <c r="D7" s="4" t="s">
        <v>69</v>
      </c>
      <c r="E7" s="21">
        <v>29</v>
      </c>
      <c r="F7" s="21">
        <v>38</v>
      </c>
      <c r="G7" s="21">
        <v>10</v>
      </c>
      <c r="H7" s="26">
        <v>19</v>
      </c>
    </row>
    <row r="8" spans="1:8" x14ac:dyDescent="0.3">
      <c r="A8" s="25" t="s">
        <v>94</v>
      </c>
      <c r="B8" s="4" t="s">
        <v>95</v>
      </c>
      <c r="C8" s="4" t="s">
        <v>96</v>
      </c>
      <c r="D8" s="4" t="s">
        <v>71</v>
      </c>
      <c r="E8" s="21">
        <v>27</v>
      </c>
      <c r="F8" s="21">
        <v>30</v>
      </c>
      <c r="G8" s="21">
        <v>8</v>
      </c>
      <c r="H8" s="26">
        <v>12</v>
      </c>
    </row>
    <row r="9" spans="1:8" x14ac:dyDescent="0.3">
      <c r="A9" s="25" t="s">
        <v>84</v>
      </c>
      <c r="B9" s="4" t="s">
        <v>97</v>
      </c>
      <c r="C9" s="4" t="s">
        <v>86</v>
      </c>
      <c r="D9" s="4" t="s">
        <v>71</v>
      </c>
      <c r="E9" s="21">
        <v>26</v>
      </c>
      <c r="F9" s="21">
        <v>32</v>
      </c>
      <c r="G9" s="21">
        <v>10</v>
      </c>
      <c r="H9" s="26">
        <v>18</v>
      </c>
    </row>
    <row r="10" spans="1:8" x14ac:dyDescent="0.3">
      <c r="A10" s="25" t="s">
        <v>98</v>
      </c>
      <c r="B10" s="4" t="s">
        <v>99</v>
      </c>
      <c r="C10" s="4" t="s">
        <v>91</v>
      </c>
      <c r="D10" s="4" t="s">
        <v>71</v>
      </c>
      <c r="E10" s="21">
        <v>25</v>
      </c>
      <c r="F10" s="21">
        <v>34</v>
      </c>
      <c r="G10" s="21">
        <v>8</v>
      </c>
      <c r="H10" s="26">
        <v>20</v>
      </c>
    </row>
    <row r="11" spans="1:8" x14ac:dyDescent="0.3">
      <c r="A11" s="25" t="s">
        <v>100</v>
      </c>
      <c r="B11" s="4" t="s">
        <v>101</v>
      </c>
      <c r="C11" s="4" t="s">
        <v>96</v>
      </c>
      <c r="D11" s="4" t="s">
        <v>69</v>
      </c>
      <c r="E11" s="21">
        <v>29</v>
      </c>
      <c r="F11" s="21">
        <v>40</v>
      </c>
      <c r="G11" s="21">
        <v>10</v>
      </c>
      <c r="H11" s="26">
        <v>18</v>
      </c>
    </row>
    <row r="12" spans="1:8" x14ac:dyDescent="0.3">
      <c r="A12" s="25" t="s">
        <v>102</v>
      </c>
      <c r="B12" s="4" t="s">
        <v>103</v>
      </c>
      <c r="C12" s="4" t="s">
        <v>86</v>
      </c>
      <c r="D12" s="4" t="s">
        <v>71</v>
      </c>
      <c r="E12" s="21">
        <v>30</v>
      </c>
      <c r="F12" s="21">
        <v>37</v>
      </c>
      <c r="G12" s="21">
        <v>8</v>
      </c>
      <c r="H12" s="26">
        <v>18</v>
      </c>
    </row>
    <row r="13" spans="1:8" ht="17.25" thickBot="1" x14ac:dyDescent="0.35">
      <c r="A13" s="27" t="s">
        <v>104</v>
      </c>
      <c r="B13" s="28" t="s">
        <v>105</v>
      </c>
      <c r="C13" s="28" t="s">
        <v>96</v>
      </c>
      <c r="D13" s="28" t="s">
        <v>69</v>
      </c>
      <c r="E13" s="29">
        <v>25</v>
      </c>
      <c r="F13" s="29">
        <v>28</v>
      </c>
      <c r="G13" s="29">
        <v>5</v>
      </c>
      <c r="H13" s="30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topLeftCell="A18" workbookViewId="0">
      <selection activeCell="E8" sqref="E8"/>
    </sheetView>
  </sheetViews>
  <sheetFormatPr defaultRowHeight="16.5" x14ac:dyDescent="0.3"/>
  <cols>
    <col min="2" max="2" width="12.625" customWidth="1"/>
  </cols>
  <sheetData>
    <row r="1" spans="1:7" ht="20.25" x14ac:dyDescent="0.3">
      <c r="A1" s="12" t="s">
        <v>106</v>
      </c>
      <c r="B1" s="12"/>
      <c r="C1" s="12"/>
      <c r="D1" s="12"/>
      <c r="E1" s="12"/>
      <c r="F1" s="12"/>
      <c r="G1" s="12"/>
    </row>
    <row r="3" spans="1:7" x14ac:dyDescent="0.3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3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3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3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3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3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3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3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3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1" priority="1">
      <formula>(DATE(2017,5,31)&gt;=$B4)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topLeftCell="A13" workbookViewId="0">
      <selection activeCell="D29" sqref="D29:D36"/>
    </sheetView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3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3">
      <c r="A3" s="4" t="s">
        <v>7</v>
      </c>
      <c r="B3" s="5">
        <v>0.42708333333333331</v>
      </c>
      <c r="C3" s="5">
        <v>0.56874999999999998</v>
      </c>
      <c r="D3" s="5">
        <f>IF(RIGHT(A3,3)="자동차",C3-B3+TIME(,2,),C3-B3)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3">
      <c r="A4" s="4" t="s">
        <v>8</v>
      </c>
      <c r="B4" s="5">
        <v>0.4458333333333333</v>
      </c>
      <c r="C4" s="5">
        <v>0.47500000000000003</v>
      </c>
      <c r="D4" s="5">
        <f>IF(RIGHT(A4,3)="자동차",C4-B4+TIME(,2,),C4-B4)</f>
        <v>3.0555555555555617E-2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3">
      <c r="A5" s="4" t="s">
        <v>9</v>
      </c>
      <c r="B5" s="5">
        <v>0.45833333333333331</v>
      </c>
      <c r="C5" s="5">
        <v>0.59930555555555554</v>
      </c>
      <c r="D5" s="5">
        <f t="shared" ref="D5:D10" si="0">IF(RIGHT(A5,3)="자동차",C5-B5+TIME(,2,),C5-B5)</f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3">
      <c r="A6" s="4" t="s">
        <v>10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3">
      <c r="A7" s="4" t="s">
        <v>11</v>
      </c>
      <c r="B7" s="5">
        <v>0.47430555555555554</v>
      </c>
      <c r="C7" s="5">
        <v>0.53680555555555554</v>
      </c>
      <c r="D7" s="5">
        <f t="shared" si="0"/>
        <v>6.3888888888888884E-2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3">
      <c r="A8" s="4" t="s">
        <v>12</v>
      </c>
      <c r="B8" s="5">
        <v>0.49652777777777773</v>
      </c>
      <c r="C8" s="5">
        <v>0.60486111111111118</v>
      </c>
      <c r="D8" s="5">
        <f t="shared" si="0"/>
        <v>0.10833333333333345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3">
      <c r="A9" s="4" t="s">
        <v>13</v>
      </c>
      <c r="B9" s="5">
        <v>0.51250000000000007</v>
      </c>
      <c r="C9" s="5">
        <v>0.57222222222222219</v>
      </c>
      <c r="D9" s="5">
        <f t="shared" si="0"/>
        <v>6.1111111111111012E-2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3">
      <c r="A10" s="4" t="s">
        <v>14</v>
      </c>
      <c r="B10" s="5">
        <v>0.51458333333333328</v>
      </c>
      <c r="C10" s="5">
        <v>0.57777777777777783</v>
      </c>
      <c r="D10" s="5">
        <f t="shared" si="0"/>
        <v>6.3194444444444553E-2</v>
      </c>
    </row>
    <row r="11" spans="1:10" x14ac:dyDescent="0.3">
      <c r="H11" s="13" t="s">
        <v>28</v>
      </c>
      <c r="I11" s="13"/>
      <c r="J11" s="4" t="str">
        <f>COUNTIFS(H3:H9,"&gt;=80",I3:I9,"&gt;=90",J3:J9,"&gt;=90")&amp;"명"</f>
        <v>4명</v>
      </c>
    </row>
    <row r="13" spans="1:10" x14ac:dyDescent="0.3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3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3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3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3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3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3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3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3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3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3">
      <c r="E24" s="6" t="s">
        <v>47</v>
      </c>
      <c r="G24" s="4" t="s">
        <v>207</v>
      </c>
      <c r="H24" s="6" t="s">
        <v>62</v>
      </c>
    </row>
    <row r="25" spans="1:10" x14ac:dyDescent="0.3">
      <c r="E25" s="7">
        <f>ABS(SUMIF(A15:A22,"사원",E15:E22)/COUNTIF(A15:A22,"사원")-SUMIF(A15:A22,"대리",E15:E22)/COUNTIF(A15:A22,"대리"))</f>
        <v>776666.66666666651</v>
      </c>
      <c r="G25" s="4" t="s">
        <v>208</v>
      </c>
      <c r="H25" s="4">
        <f>ROUNDDOWN(DAVERAGE(H14:I22,2,G24:G25),1)</f>
        <v>75.2</v>
      </c>
    </row>
    <row r="27" spans="1:10" x14ac:dyDescent="0.3">
      <c r="A27" s="2" t="s">
        <v>63</v>
      </c>
      <c r="B27" s="3" t="s">
        <v>64</v>
      </c>
    </row>
    <row r="28" spans="1:10" x14ac:dyDescent="0.3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3">
      <c r="A29" s="4" t="s">
        <v>68</v>
      </c>
      <c r="B29" s="4" t="s">
        <v>69</v>
      </c>
      <c r="C29" s="4">
        <v>84</v>
      </c>
      <c r="D29" s="4" t="str">
        <f>IFERROR(CHOOSE(_xlfn.RANK.EQ(C29,$C$29:$C$36),"최우수","우수"),"")</f>
        <v/>
      </c>
    </row>
    <row r="30" spans="1:10" x14ac:dyDescent="0.3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IFERROR(CHOOSE(_xlfn.RANK.EQ(C30,$C$29:$C$36),"최우수","우수"),"")</f>
        <v>최우수</v>
      </c>
    </row>
    <row r="31" spans="1:10" x14ac:dyDescent="0.3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3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3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3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3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3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B27" sqref="B27"/>
    </sheetView>
  </sheetViews>
  <sheetFormatPr defaultRowHeight="16.5" x14ac:dyDescent="0.3"/>
  <cols>
    <col min="1" max="1" width="15.25" bestFit="1" customWidth="1"/>
    <col min="2" max="3" width="12.75" bestFit="1" customWidth="1"/>
    <col min="4" max="4" width="9.625" bestFit="1" customWidth="1"/>
  </cols>
  <sheetData>
    <row r="1" spans="1:6" ht="20.25" x14ac:dyDescent="0.3">
      <c r="A1" s="12" t="s">
        <v>125</v>
      </c>
      <c r="B1" s="12"/>
      <c r="C1" s="12"/>
      <c r="D1" s="12"/>
      <c r="E1" s="12"/>
      <c r="F1" s="12"/>
    </row>
    <row r="3" spans="1:6" x14ac:dyDescent="0.3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3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3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3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3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3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3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3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3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3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3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3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3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3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3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3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3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3">
      <c r="A22" s="31" t="s">
        <v>17</v>
      </c>
      <c r="B22" s="32" t="s">
        <v>205</v>
      </c>
    </row>
    <row r="24" spans="1:6" x14ac:dyDescent="0.3">
      <c r="A24" s="31" t="s">
        <v>206</v>
      </c>
      <c r="B24" s="31" t="s">
        <v>127</v>
      </c>
      <c r="C24" s="32"/>
    </row>
    <row r="25" spans="1:6" x14ac:dyDescent="0.3">
      <c r="A25" s="31" t="s">
        <v>126</v>
      </c>
      <c r="B25" s="32" t="s">
        <v>132</v>
      </c>
      <c r="C25" s="32" t="s">
        <v>138</v>
      </c>
    </row>
    <row r="26" spans="1:6" x14ac:dyDescent="0.3">
      <c r="A26" s="32" t="s">
        <v>135</v>
      </c>
      <c r="B26" s="32">
        <v>92</v>
      </c>
      <c r="C26" s="32">
        <v>80</v>
      </c>
    </row>
    <row r="27" spans="1:6" x14ac:dyDescent="0.3">
      <c r="A27" s="32" t="s">
        <v>150</v>
      </c>
      <c r="B27" s="32">
        <v>77</v>
      </c>
      <c r="C27" s="32">
        <v>89</v>
      </c>
    </row>
    <row r="28" spans="1:6" x14ac:dyDescent="0.3">
      <c r="A28" s="32" t="s">
        <v>141</v>
      </c>
      <c r="B28" s="32">
        <v>92</v>
      </c>
      <c r="C28" s="32">
        <v>85.666666666666671</v>
      </c>
    </row>
    <row r="29" spans="1:6" x14ac:dyDescent="0.3">
      <c r="A29" s="32" t="s">
        <v>131</v>
      </c>
      <c r="B29" s="32">
        <v>87.333333333333329</v>
      </c>
      <c r="C29" s="32">
        <v>85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L11" sqref="L11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14" t="s">
        <v>162</v>
      </c>
      <c r="B1" s="14"/>
      <c r="C1" s="14"/>
      <c r="D1" s="14"/>
      <c r="E1" s="14"/>
      <c r="G1" s="14" t="s">
        <v>163</v>
      </c>
      <c r="H1" s="14"/>
      <c r="I1" s="14"/>
      <c r="J1" s="14"/>
      <c r="K1" s="14"/>
    </row>
    <row r="2" spans="1:11" x14ac:dyDescent="0.3">
      <c r="E2" s="9" t="s">
        <v>164</v>
      </c>
      <c r="K2" s="9" t="s">
        <v>164</v>
      </c>
    </row>
    <row r="3" spans="1:11" x14ac:dyDescent="0.3">
      <c r="A3" s="4" t="s">
        <v>165</v>
      </c>
      <c r="B3" s="4" t="s">
        <v>166</v>
      </c>
      <c r="C3" s="4" t="s">
        <v>167</v>
      </c>
      <c r="D3" s="4" t="s">
        <v>168</v>
      </c>
      <c r="E3" s="4" t="s">
        <v>169</v>
      </c>
      <c r="F3" s="1"/>
      <c r="G3" s="4" t="s">
        <v>165</v>
      </c>
      <c r="H3" s="4" t="s">
        <v>166</v>
      </c>
      <c r="I3" s="4" t="s">
        <v>167</v>
      </c>
      <c r="J3" s="4" t="s">
        <v>168</v>
      </c>
      <c r="K3" s="4" t="s">
        <v>169</v>
      </c>
    </row>
    <row r="4" spans="1:11" x14ac:dyDescent="0.3">
      <c r="A4" s="4" t="s">
        <v>170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170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">
      <c r="A5" s="4" t="s">
        <v>171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171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">
      <c r="A6" s="4" t="s">
        <v>172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172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">
      <c r="A7" s="4" t="s">
        <v>173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173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">
      <c r="A8" s="4" t="s">
        <v>174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174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">
      <c r="A11" s="14" t="s">
        <v>175</v>
      </c>
      <c r="B11" s="14"/>
      <c r="C11" s="14"/>
      <c r="D11" s="14"/>
      <c r="E11" s="14"/>
    </row>
    <row r="12" spans="1:11" x14ac:dyDescent="0.3">
      <c r="A12" s="4" t="s">
        <v>165</v>
      </c>
      <c r="B12" s="4" t="s">
        <v>166</v>
      </c>
      <c r="C12" s="4" t="s">
        <v>167</v>
      </c>
      <c r="D12" s="4" t="s">
        <v>168</v>
      </c>
      <c r="E12" s="4" t="s">
        <v>169</v>
      </c>
    </row>
    <row r="13" spans="1:11" x14ac:dyDescent="0.3">
      <c r="A13" s="4" t="s">
        <v>170</v>
      </c>
      <c r="B13" s="33">
        <v>1100</v>
      </c>
      <c r="C13" s="33">
        <v>1850</v>
      </c>
      <c r="D13" s="33">
        <v>4000</v>
      </c>
      <c r="E13" s="33">
        <v>3000</v>
      </c>
    </row>
    <row r="14" spans="1:11" x14ac:dyDescent="0.3">
      <c r="A14" s="4" t="s">
        <v>172</v>
      </c>
      <c r="B14" s="33">
        <v>160.5</v>
      </c>
      <c r="C14" s="33">
        <v>550</v>
      </c>
      <c r="D14" s="33">
        <v>1671.5</v>
      </c>
      <c r="E14" s="33">
        <v>888</v>
      </c>
    </row>
    <row r="15" spans="1:11" x14ac:dyDescent="0.3">
      <c r="A15" s="4" t="s">
        <v>174</v>
      </c>
      <c r="B15" s="33">
        <v>45.5</v>
      </c>
      <c r="C15" s="33">
        <v>292.5</v>
      </c>
      <c r="D15" s="33">
        <v>796.5</v>
      </c>
      <c r="E15" s="33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4" sqref="H4"/>
    </sheetView>
  </sheetViews>
  <sheetFormatPr defaultRowHeight="16.5" x14ac:dyDescent="0.3"/>
  <cols>
    <col min="5" max="5" width="10.625" bestFit="1" customWidth="1"/>
  </cols>
  <sheetData>
    <row r="1" spans="1:6" ht="20.25" x14ac:dyDescent="0.3">
      <c r="A1" s="12" t="s">
        <v>176</v>
      </c>
      <c r="B1" s="12"/>
      <c r="C1" s="12"/>
      <c r="D1" s="12"/>
      <c r="E1" s="12"/>
      <c r="F1" s="12"/>
    </row>
    <row r="3" spans="1:6" x14ac:dyDescent="0.3">
      <c r="A3" s="4" t="s">
        <v>177</v>
      </c>
      <c r="B3" s="4" t="s">
        <v>178</v>
      </c>
      <c r="C3" s="4" t="s">
        <v>18</v>
      </c>
      <c r="D3" s="4" t="s">
        <v>179</v>
      </c>
      <c r="E3" s="4" t="s">
        <v>35</v>
      </c>
      <c r="F3" s="4" t="s">
        <v>203</v>
      </c>
    </row>
    <row r="4" spans="1:6" x14ac:dyDescent="0.3">
      <c r="A4" s="4" t="s">
        <v>180</v>
      </c>
      <c r="B4" s="4" t="s">
        <v>181</v>
      </c>
      <c r="C4" s="34">
        <v>81.569999999999993</v>
      </c>
      <c r="D4" s="34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182</v>
      </c>
      <c r="B5" s="4" t="s">
        <v>183</v>
      </c>
      <c r="C5" s="34">
        <v>68.42</v>
      </c>
      <c r="D5" s="34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184</v>
      </c>
      <c r="B6" s="4" t="s">
        <v>181</v>
      </c>
      <c r="C6" s="34">
        <v>68.91</v>
      </c>
      <c r="D6" s="34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185</v>
      </c>
      <c r="B7" s="4" t="s">
        <v>183</v>
      </c>
      <c r="C7" s="34">
        <v>83.63</v>
      </c>
      <c r="D7" s="34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186</v>
      </c>
      <c r="B8" s="4" t="s">
        <v>183</v>
      </c>
      <c r="C8" s="34">
        <v>59.46</v>
      </c>
      <c r="D8" s="34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187</v>
      </c>
      <c r="B9" s="4" t="s">
        <v>115</v>
      </c>
      <c r="C9" s="34">
        <v>78.180000000000007</v>
      </c>
      <c r="D9" s="34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188</v>
      </c>
      <c r="B10" s="4" t="s">
        <v>115</v>
      </c>
      <c r="C10" s="34">
        <v>61.77</v>
      </c>
      <c r="D10" s="34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15" t="s">
        <v>189</v>
      </c>
      <c r="B11" s="16"/>
      <c r="C11" s="34">
        <f>AVERAGE(C4:C10)</f>
        <v>71.705714285714279</v>
      </c>
      <c r="D11" s="34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abSelected="1" workbookViewId="0">
      <selection activeCell="I8" sqref="I8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12" t="s">
        <v>190</v>
      </c>
      <c r="B1" s="12"/>
      <c r="C1" s="12"/>
      <c r="D1" s="12"/>
      <c r="E1" s="12"/>
      <c r="F1" s="12"/>
    </row>
    <row r="3" spans="1:6" x14ac:dyDescent="0.3">
      <c r="A3" s="4" t="s">
        <v>191</v>
      </c>
      <c r="B3" s="4" t="s">
        <v>192</v>
      </c>
      <c r="C3" s="4" t="s">
        <v>110</v>
      </c>
      <c r="D3" s="4" t="s">
        <v>193</v>
      </c>
      <c r="E3" s="4" t="s">
        <v>194</v>
      </c>
      <c r="F3" s="4" t="s">
        <v>195</v>
      </c>
    </row>
    <row r="4" spans="1:6" x14ac:dyDescent="0.3">
      <c r="A4" s="4" t="s">
        <v>196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3">
      <c r="A5" s="4" t="s">
        <v>197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3">
      <c r="A6" s="4" t="s">
        <v>198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3">
      <c r="A7" s="4" t="s">
        <v>199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3">
      <c r="A8" s="4" t="s">
        <v>200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3">
      <c r="A9" s="4" t="s">
        <v>201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3">
      <c r="A10" s="4" t="s">
        <v>202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3">
      <c r="A11" s="15" t="s">
        <v>189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김유진</cp:lastModifiedBy>
  <dcterms:created xsi:type="dcterms:W3CDTF">2023-04-27T08:01:32Z</dcterms:created>
  <dcterms:modified xsi:type="dcterms:W3CDTF">2024-11-22T04:22:49Z</dcterms:modified>
</cp:coreProperties>
</file>