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 codeName="{37A63EE7-654F-3FA9-A528-636911D70600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nebla\OneDrive\바탕 화면\길벗컴활2급\04 실전모의고사\"/>
    </mc:Choice>
  </mc:AlternateContent>
  <xr:revisionPtr revIDLastSave="0" documentId="13_ncr:1_{9024F55B-DB32-45A0-A44D-B02041DD6BAB}" xr6:coauthVersionLast="47" xr6:coauthVersionMax="47" xr10:uidLastSave="{00000000-0000-0000-0000-000000000000}"/>
  <bookViews>
    <workbookView xWindow="11424" yWindow="0" windowWidth="11712" windowHeight="12336" firstSheet="3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학번">'기본작업-2'!$A$4:$A$13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4" l="1"/>
  <c r="J11" i="4"/>
  <c r="D4" i="4"/>
  <c r="D5" i="4"/>
  <c r="D6" i="4"/>
  <c r="D7" i="4"/>
  <c r="D8" i="4"/>
  <c r="D9" i="4"/>
  <c r="D10" i="4"/>
  <c r="D3" i="4"/>
  <c r="D30" i="4"/>
  <c r="D31" i="4"/>
  <c r="D32" i="4"/>
  <c r="D33" i="4"/>
  <c r="D34" i="4"/>
  <c r="D35" i="4"/>
  <c r="D36" i="4"/>
  <c r="D29" i="4"/>
  <c r="H25" i="4"/>
  <c r="D11" i="7"/>
  <c r="C11" i="7"/>
  <c r="E11" i="8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`s kim</author>
  </authors>
  <commentList>
    <comment ref="A1" authorId="0" shapeId="0" xr:uid="{7719134D-2986-475F-8FC1-ED9F52D0B5C7}">
      <text>
        <r>
          <rPr>
            <b/>
            <sz val="9"/>
            <color indexed="81"/>
            <rFont val="돋움"/>
            <family val="3"/>
            <charset val="129"/>
          </rPr>
          <t>정보처리과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<sst xmlns="http://schemas.openxmlformats.org/spreadsheetml/2006/main" count="385" uniqueCount="237">
  <si>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</si>
  <si>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</si>
  <si>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</si>
  <si>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</si>
  <si>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</si>
  <si>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</si>
  <si>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</si>
  <si>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</si>
  <si>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</si>
  <si>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</si>
  <si>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</si>
  <si>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</si>
  <si>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</si>
  <si>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</si>
  <si>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</si>
  <si>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</si>
  <si>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</si>
  <si>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</si>
  <si>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</si>
  <si>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</si>
  <si>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</si>
  <si>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</si>
  <si>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</si>
  <si>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</si>
  <si>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</si>
  <si>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</si>
  <si>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</si>
  <si>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</si>
  <si>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</si>
  <si>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</si>
  <si>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</si>
  <si>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</si>
  <si>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</si>
  <si>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</si>
  <si>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</si>
  <si>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</si>
  <si>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</si>
  <si>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</si>
  <si>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</si>
  <si>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</si>
  <si>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</si>
  <si>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</si>
  <si>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</si>
  <si>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</si>
  <si>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</si>
  <si>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</si>
  <si>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</si>
  <si>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</si>
  <si>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</si>
  <si>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</si>
  <si>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</si>
  <si>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</si>
  <si>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</si>
  <si>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</si>
  <si>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</si>
  <si>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</si>
  <si>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</si>
  <si>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</si>
  <si>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</si>
  <si>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</si>
  <si>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</si>
  <si>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</si>
  <si>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</si>
  <si>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</si>
  <si>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</si>
  <si>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</si>
  <si>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</si>
  <si>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</si>
  <si>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</si>
  <si>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</si>
  <si>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</si>
  <si>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</si>
  <si>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</si>
  <si>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</si>
  <si>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</si>
  <si>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</si>
  <si>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</si>
  <si>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</si>
  <si>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</si>
  <si>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</si>
  <si>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</si>
  <si>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</si>
  <si>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</si>
  <si>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</si>
  <si>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</si>
  <si>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</si>
  <si>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</si>
  <si>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</si>
  <si>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</si>
  <si>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</si>
  <si>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</si>
  <si>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</si>
  <si>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</si>
  <si>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</si>
  <si>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</si>
  <si>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</si>
  <si>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</si>
  <si>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</si>
  <si>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</si>
  <si>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</si>
  <si>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</si>
  <si>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</si>
  <si>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</si>
  <si>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</si>
  <si>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</si>
  <si>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</si>
  <si>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</si>
  <si>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</si>
  <si>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</si>
  <si>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</si>
  <si>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</si>
  <si>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</si>
  <si>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</si>
  <si>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</si>
  <si>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</si>
  <si>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</si>
  <si>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</si>
  <si>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</si>
  <si>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</si>
  <si>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</si>
  <si>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</si>
  <si>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</si>
  <si>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</si>
  <si>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</si>
  <si>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</si>
  <si>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</si>
  <si>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</si>
  <si>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</si>
  <si>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</si>
  <si>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</si>
  <si>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</si>
  <si>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</si>
  <si>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</si>
  <si>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</si>
  <si>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</si>
  <si>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</si>
  <si>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</si>
  <si>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</si>
  <si>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</si>
  <si>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</si>
  <si>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</si>
  <si>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</si>
  <si>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</si>
  <si>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</si>
  <si>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</si>
  <si>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</si>
  <si>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</si>
  <si>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</si>
  <si>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</si>
  <si>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</si>
  <si>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</si>
  <si>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</si>
  <si>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</si>
  <si>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</si>
  <si>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</si>
  <si>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</si>
  <si>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</si>
  <si>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</si>
  <si>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</si>
  <si>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</si>
  <si>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</si>
  <si>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</si>
  <si>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[표1] 2022년 영업실적 보고서</t>
    <phoneticPr fontId="1" type="noConversion"/>
  </si>
  <si>
    <t>[표2] 2023년 영업실적 계획서</t>
    <phoneticPr fontId="1" type="noConversion"/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</si>
  <si>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</si>
  <si>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</si>
  <si>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</si>
  <si>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</si>
  <si>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</si>
  <si>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</si>
  <si>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</si>
  <si>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</si>
  <si>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</si>
  <si>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</si>
  <si>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</si>
  <si>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</si>
  <si>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</si>
  <si>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</si>
  <si>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</si>
  <si>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</si>
  <si>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</si>
  <si>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</si>
  <si>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</si>
  <si>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</si>
  <si>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</si>
  <si>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</si>
  <si>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</si>
  <si>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</si>
  <si>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</si>
  <si>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</si>
  <si>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</si>
  <si>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</si>
  <si>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</si>
  <si>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</si>
  <si>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</si>
  <si>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</si>
  <si>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</si>
  <si>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</si>
  <si>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</si>
  <si>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</si>
  <si>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</si>
  <si>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</si>
  <si>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</si>
  <si>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</si>
  <si>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지점코드</t>
    <phoneticPr fontId="1" type="noConversion"/>
  </si>
  <si>
    <t>KA-100</t>
    <phoneticPr fontId="1" type="noConversion"/>
  </si>
  <si>
    <t>GW-200</t>
    <phoneticPr fontId="1" type="noConversion"/>
  </si>
  <si>
    <t>DA-300</t>
    <phoneticPr fontId="1" type="noConversion"/>
  </si>
  <si>
    <t>TA-400</t>
    <phoneticPr fontId="1" type="noConversion"/>
  </si>
  <si>
    <t>BU-500</t>
    <phoneticPr fontId="1" type="noConversion"/>
  </si>
  <si>
    <t>지점명</t>
    <phoneticPr fontId="1" type="noConversion"/>
  </si>
  <si>
    <t>강릉</t>
    <phoneticPr fontId="1" type="noConversion"/>
  </si>
  <si>
    <t>광주</t>
    <phoneticPr fontId="1" type="noConversion"/>
  </si>
  <si>
    <t>대구</t>
    <phoneticPr fontId="1" type="noConversion"/>
  </si>
  <si>
    <t>대전</t>
    <phoneticPr fontId="1" type="noConversion"/>
  </si>
  <si>
    <t>부산</t>
    <phoneticPr fontId="1" type="noConversion"/>
  </si>
  <si>
    <t>서울</t>
    <phoneticPr fontId="1" type="noConversion"/>
  </si>
  <si>
    <t>지점장명</t>
    <phoneticPr fontId="1" type="noConversion"/>
  </si>
  <si>
    <t>김갑수</t>
    <phoneticPr fontId="1" type="noConversion"/>
  </si>
  <si>
    <t>유시영</t>
    <phoneticPr fontId="1" type="noConversion"/>
  </si>
  <si>
    <t>홍민철</t>
    <phoneticPr fontId="1" type="noConversion"/>
  </si>
  <si>
    <t>조현우</t>
    <phoneticPr fontId="1" type="noConversion"/>
  </si>
  <si>
    <t>우연히</t>
    <phoneticPr fontId="1" type="noConversion"/>
  </si>
  <si>
    <t>이대로</t>
    <phoneticPr fontId="1" type="noConversion"/>
  </si>
  <si>
    <t>지점전화번호</t>
    <phoneticPr fontId="1" type="noConversion"/>
  </si>
  <si>
    <t>033-378-2383</t>
    <phoneticPr fontId="1" type="noConversion"/>
  </si>
  <si>
    <t>062-482-7742</t>
    <phoneticPr fontId="1" type="noConversion"/>
  </si>
  <si>
    <t>053-474-2121</t>
    <phoneticPr fontId="1" type="noConversion"/>
  </si>
  <si>
    <t>042-771-0258</t>
    <phoneticPr fontId="1" type="noConversion"/>
  </si>
  <si>
    <t>051-903-4725</t>
    <phoneticPr fontId="1" type="noConversion"/>
  </si>
  <si>
    <t>02-493-8033</t>
    <phoneticPr fontId="1" type="noConversion"/>
  </si>
  <si>
    <t>판매량</t>
    <phoneticPr fontId="1" type="noConversion"/>
  </si>
  <si>
    <t>컴퓨터活用 성적 일람표</t>
    <phoneticPr fontId="1" type="noConversion"/>
  </si>
  <si>
    <t>(모두)</t>
  </si>
  <si>
    <t>평균 : 어학성적</t>
  </si>
  <si>
    <t>학과</t>
    <phoneticPr fontId="1" type="noConversion"/>
  </si>
  <si>
    <t>건축과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</si>
</sst>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78" formatCode="&quot;*&quot;0&quot;점&quot;"/>
    <numFmt numFmtId="179" formatCode="0.0_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79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177" fontId="0" fillId="0" borderId="1" xfId="2" applyNumberFormat="1" applyFont="1" applyBorder="1" applyAlignment="1">
      <alignment horizontal="center" vertical="center"/>
    </xf>
    <xf numFmtId="0" fontId="6" fillId="0" borderId="7" xfId="3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2" xfId="3" builtinId="17"/>
    <cellStyle name="표준" xfId="0" builtinId="0"/>
  </cellStyles>
  <dxfs count="2">
    <dxf>
      <font>
        <b val="0"/>
        <i/>
        <color rgb="FFFF0000"/>
      </font>
    </dxf>
    <dxf>
      <font>
        <u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9-4B92-B297-5D91553DA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6881680"/>
        <c:axId val="823756064"/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사업소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억원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 w="12700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15240</xdr:rowOff>
        </xdr:from>
        <xdr:to>
          <xdr:col>3</xdr:col>
          <xdr:colOff>7620</xdr:colOff>
          <xdr:row>15</xdr:row>
          <xdr:rowOff>7620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7620</xdr:rowOff>
    </xdr:from>
    <xdr:to>
      <xdr:col>5</xdr:col>
      <xdr:colOff>662940</xdr:colOff>
      <xdr:row>15</xdr:row>
      <xdr:rowOff>0</xdr:rowOff>
    </xdr:to>
    <xdr:sp macro="[0]!소수" textlink="">
      <xdr:nvSpPr>
        <xdr:cNvPr id="2" name="두루마리 모양: 가로로 말림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682240" y="2926080"/>
          <a:ext cx="1470660" cy="434340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`s kim" refreshedDate="45625.994575115743" createdVersion="8" refreshedVersion="8" minRefreshableVersion="3" recordCount="16" xr:uid="{357B0BBE-73D0-4C6A-B6E1-3FC46C985B6A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D9B012-A532-4C7F-8D6F-CA6BB140E591}" name="피벗 테이블1" cacheId="0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outline="1" outlineData="1" compactData="0" multipleFieldFilters="0" chartFormat="1">
  <location ref="A24:C29" firstHeaderRow="1" firstDataRow="2" firstDataCol="1" rowPageCount="1" colPageCount="1"/>
  <pivotFields count="6">
    <pivotField axis="axisRow" compact="0" showAll="0">
      <items count="5">
        <item x="1"/>
        <item x="3"/>
        <item x="2"/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7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workbookViewId="0">
      <selection activeCell="I9" sqref="I9"/>
    </sheetView>
  </sheetViews>
  <sheetFormatPr defaultRowHeight="17.399999999999999" x14ac:dyDescent="0.4"/>
  <cols>
    <col min="1" max="1" width="3.59765625" customWidth="1"/>
    <col min="5" max="5" width="12.8984375" bestFit="1" customWidth="1"/>
  </cols>
  <sheetData>
    <row r="1" spans="2:6" x14ac:dyDescent="0.4">
      <c r="B1" t="s">
        <v>0</v>
      </c>
    </row>
    <row r="3" spans="2:6" x14ac:dyDescent="0.4">
      <c r="B3" s="1" t="s">
        <v>204</v>
      </c>
      <c r="C3" s="1" t="s">
        <v>210</v>
      </c>
      <c r="D3" s="1" t="s">
        <v>217</v>
      </c>
      <c r="E3" s="1" t="s">
        <v>224</v>
      </c>
      <c r="F3" s="1" t="s">
        <v>231</v>
      </c>
    </row>
    <row r="4" spans="2:6" x14ac:dyDescent="0.4">
      <c r="B4" s="1" t="s">
        <v>205</v>
      </c>
      <c r="C4" s="1" t="s">
        <v>211</v>
      </c>
      <c r="D4" s="1" t="s">
        <v>218</v>
      </c>
      <c r="E4" s="1" t="s">
        <v>225</v>
      </c>
      <c r="F4" s="1">
        <v>320</v>
      </c>
    </row>
    <row r="5" spans="2:6" x14ac:dyDescent="0.4">
      <c r="B5" s="1" t="s">
        <v>206</v>
      </c>
      <c r="C5" s="1" t="s">
        <v>212</v>
      </c>
      <c r="D5" s="1" t="s">
        <v>219</v>
      </c>
      <c r="E5" s="1" t="s">
        <v>226</v>
      </c>
      <c r="F5" s="1">
        <v>380</v>
      </c>
    </row>
    <row r="6" spans="2:6" x14ac:dyDescent="0.4">
      <c r="B6" s="1" t="s">
        <v>207</v>
      </c>
      <c r="C6" s="1" t="s">
        <v>213</v>
      </c>
      <c r="D6" s="1" t="s">
        <v>220</v>
      </c>
      <c r="E6" s="1" t="s">
        <v>227</v>
      </c>
      <c r="F6" s="1">
        <v>420</v>
      </c>
    </row>
    <row r="7" spans="2:6" x14ac:dyDescent="0.4">
      <c r="B7" s="1" t="s">
        <v>208</v>
      </c>
      <c r="C7" s="1" t="s">
        <v>214</v>
      </c>
      <c r="D7" s="1" t="s">
        <v>221</v>
      </c>
      <c r="E7" s="1" t="s">
        <v>228</v>
      </c>
      <c r="F7" s="1">
        <v>290</v>
      </c>
    </row>
    <row r="8" spans="2:6" x14ac:dyDescent="0.4">
      <c r="B8" s="1" t="s">
        <v>209</v>
      </c>
      <c r="C8" s="1" t="s">
        <v>215</v>
      </c>
      <c r="D8" s="1" t="s">
        <v>222</v>
      </c>
      <c r="E8" s="1" t="s">
        <v>229</v>
      </c>
      <c r="F8" s="1">
        <v>175</v>
      </c>
    </row>
    <row r="9" spans="2:6" x14ac:dyDescent="0.4">
      <c r="B9" s="1" t="s">
        <v>205</v>
      </c>
      <c r="C9" s="1" t="s">
        <v>216</v>
      </c>
      <c r="D9" s="1" t="s">
        <v>223</v>
      </c>
      <c r="E9" s="1" t="s">
        <v>230</v>
      </c>
      <c r="F9" s="1">
        <v>230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C15" sqref="C15"/>
    </sheetView>
  </sheetViews>
  <sheetFormatPr defaultRowHeight="17.399999999999999" x14ac:dyDescent="0.4"/>
  <cols>
    <col min="3" max="3" width="12.296875" bestFit="1" customWidth="1"/>
    <col min="4" max="8" width="7.59765625" customWidth="1"/>
  </cols>
  <sheetData>
    <row r="1" spans="1:8" ht="24" customHeight="1" thickBot="1" x14ac:dyDescent="0.45">
      <c r="A1" s="26" t="s">
        <v>232</v>
      </c>
      <c r="B1" s="26"/>
      <c r="C1" s="26"/>
      <c r="D1" s="26"/>
      <c r="E1" s="26"/>
      <c r="F1" s="26"/>
      <c r="G1" s="26"/>
      <c r="H1" s="26"/>
    </row>
    <row r="2" spans="1:8" ht="18.600000000000001" thickTop="1" thickBot="1" x14ac:dyDescent="0.45"/>
    <row r="3" spans="1:8" x14ac:dyDescent="0.4">
      <c r="A3" s="13" t="s">
        <v>78</v>
      </c>
      <c r="B3" s="14" t="s">
        <v>79</v>
      </c>
      <c r="C3" s="14" t="s">
        <v>50</v>
      </c>
      <c r="D3" s="14" t="s">
        <v>65</v>
      </c>
      <c r="E3" s="14" t="s">
        <v>80</v>
      </c>
      <c r="F3" s="14" t="s">
        <v>81</v>
      </c>
      <c r="G3" s="14" t="s">
        <v>82</v>
      </c>
      <c r="H3" s="15" t="s">
        <v>83</v>
      </c>
    </row>
    <row r="4" spans="1:8" x14ac:dyDescent="0.4">
      <c r="A4" s="16" t="s">
        <v>84</v>
      </c>
      <c r="B4" s="4" t="s">
        <v>85</v>
      </c>
      <c r="C4" s="4" t="s">
        <v>86</v>
      </c>
      <c r="D4" s="4" t="s">
        <v>71</v>
      </c>
      <c r="E4" s="12">
        <v>28</v>
      </c>
      <c r="F4" s="12">
        <v>38</v>
      </c>
      <c r="G4" s="12">
        <v>8</v>
      </c>
      <c r="H4" s="17">
        <v>17</v>
      </c>
    </row>
    <row r="5" spans="1:8" x14ac:dyDescent="0.4">
      <c r="A5" s="16" t="s">
        <v>87</v>
      </c>
      <c r="B5" s="4" t="s">
        <v>88</v>
      </c>
      <c r="C5" s="4" t="s">
        <v>86</v>
      </c>
      <c r="D5" s="4" t="s">
        <v>69</v>
      </c>
      <c r="E5" s="12">
        <v>25</v>
      </c>
      <c r="F5" s="12">
        <v>33</v>
      </c>
      <c r="G5" s="12">
        <v>5</v>
      </c>
      <c r="H5" s="17">
        <v>20</v>
      </c>
    </row>
    <row r="6" spans="1:8" x14ac:dyDescent="0.4">
      <c r="A6" s="16" t="s">
        <v>89</v>
      </c>
      <c r="B6" s="4" t="s">
        <v>90</v>
      </c>
      <c r="C6" s="4" t="s">
        <v>91</v>
      </c>
      <c r="D6" s="4" t="s">
        <v>69</v>
      </c>
      <c r="E6" s="12">
        <v>20</v>
      </c>
      <c r="F6" s="12">
        <v>35</v>
      </c>
      <c r="G6" s="12">
        <v>9</v>
      </c>
      <c r="H6" s="17">
        <v>18</v>
      </c>
    </row>
    <row r="7" spans="1:8" x14ac:dyDescent="0.4">
      <c r="A7" s="16" t="s">
        <v>92</v>
      </c>
      <c r="B7" s="4" t="s">
        <v>93</v>
      </c>
      <c r="C7" s="4" t="s">
        <v>91</v>
      </c>
      <c r="D7" s="4" t="s">
        <v>69</v>
      </c>
      <c r="E7" s="12">
        <v>29</v>
      </c>
      <c r="F7" s="12">
        <v>38</v>
      </c>
      <c r="G7" s="12">
        <v>10</v>
      </c>
      <c r="H7" s="17">
        <v>19</v>
      </c>
    </row>
    <row r="8" spans="1:8" x14ac:dyDescent="0.4">
      <c r="A8" s="16" t="s">
        <v>94</v>
      </c>
      <c r="B8" s="4" t="s">
        <v>95</v>
      </c>
      <c r="C8" s="4" t="s">
        <v>96</v>
      </c>
      <c r="D8" s="4" t="s">
        <v>71</v>
      </c>
      <c r="E8" s="12">
        <v>27</v>
      </c>
      <c r="F8" s="12">
        <v>30</v>
      </c>
      <c r="G8" s="12">
        <v>8</v>
      </c>
      <c r="H8" s="17">
        <v>12</v>
      </c>
    </row>
    <row r="9" spans="1:8" x14ac:dyDescent="0.4">
      <c r="A9" s="16" t="s">
        <v>84</v>
      </c>
      <c r="B9" s="4" t="s">
        <v>97</v>
      </c>
      <c r="C9" s="4" t="s">
        <v>86</v>
      </c>
      <c r="D9" s="4" t="s">
        <v>71</v>
      </c>
      <c r="E9" s="12">
        <v>26</v>
      </c>
      <c r="F9" s="12">
        <v>32</v>
      </c>
      <c r="G9" s="12">
        <v>10</v>
      </c>
      <c r="H9" s="17">
        <v>18</v>
      </c>
    </row>
    <row r="10" spans="1:8" x14ac:dyDescent="0.4">
      <c r="A10" s="16" t="s">
        <v>98</v>
      </c>
      <c r="B10" s="4" t="s">
        <v>99</v>
      </c>
      <c r="C10" s="4" t="s">
        <v>91</v>
      </c>
      <c r="D10" s="4" t="s">
        <v>71</v>
      </c>
      <c r="E10" s="12">
        <v>25</v>
      </c>
      <c r="F10" s="12">
        <v>34</v>
      </c>
      <c r="G10" s="12">
        <v>8</v>
      </c>
      <c r="H10" s="17">
        <v>20</v>
      </c>
    </row>
    <row r="11" spans="1:8" x14ac:dyDescent="0.4">
      <c r="A11" s="16" t="s">
        <v>100</v>
      </c>
      <c r="B11" s="4" t="s">
        <v>101</v>
      </c>
      <c r="C11" s="4" t="s">
        <v>96</v>
      </c>
      <c r="D11" s="4" t="s">
        <v>69</v>
      </c>
      <c r="E11" s="12">
        <v>29</v>
      </c>
      <c r="F11" s="12">
        <v>40</v>
      </c>
      <c r="G11" s="12">
        <v>10</v>
      </c>
      <c r="H11" s="17">
        <v>18</v>
      </c>
    </row>
    <row r="12" spans="1:8" x14ac:dyDescent="0.4">
      <c r="A12" s="16" t="s">
        <v>102</v>
      </c>
      <c r="B12" s="4" t="s">
        <v>103</v>
      </c>
      <c r="C12" s="4" t="s">
        <v>86</v>
      </c>
      <c r="D12" s="4" t="s">
        <v>71</v>
      </c>
      <c r="E12" s="12">
        <v>30</v>
      </c>
      <c r="F12" s="12">
        <v>37</v>
      </c>
      <c r="G12" s="12">
        <v>8</v>
      </c>
      <c r="H12" s="17">
        <v>18</v>
      </c>
    </row>
    <row r="13" spans="1:8" ht="18" thickBot="1" x14ac:dyDescent="0.45">
      <c r="A13" s="18" t="s">
        <v>104</v>
      </c>
      <c r="B13" s="19" t="s">
        <v>105</v>
      </c>
      <c r="C13" s="19" t="s">
        <v>96</v>
      </c>
      <c r="D13" s="19" t="s">
        <v>69</v>
      </c>
      <c r="E13" s="20">
        <v>25</v>
      </c>
      <c r="F13" s="20">
        <v>28</v>
      </c>
      <c r="G13" s="20">
        <v>5</v>
      </c>
      <c r="H13" s="21">
        <v>15</v>
      </c>
    </row>
  </sheetData>
  <mergeCells count="1"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1"/>
  <sheetViews>
    <sheetView workbookViewId="0">
      <selection activeCell="F17" sqref="F17"/>
    </sheetView>
  </sheetViews>
  <sheetFormatPr defaultRowHeight="17.399999999999999" x14ac:dyDescent="0.4"/>
  <cols>
    <col min="2" max="2" width="12.59765625" customWidth="1"/>
  </cols>
  <sheetData>
    <row r="1" spans="1:7" ht="21" x14ac:dyDescent="0.4">
      <c r="A1" s="27" t="s">
        <v>106</v>
      </c>
      <c r="B1" s="27"/>
      <c r="C1" s="27"/>
      <c r="D1" s="27"/>
      <c r="E1" s="27"/>
      <c r="F1" s="27"/>
      <c r="G1" s="27"/>
    </row>
    <row r="3" spans="1:7" x14ac:dyDescent="0.4">
      <c r="A3" s="4" t="s">
        <v>79</v>
      </c>
      <c r="B3" s="4" t="s">
        <v>107</v>
      </c>
      <c r="C3" s="4" t="s">
        <v>65</v>
      </c>
      <c r="D3" s="4" t="s">
        <v>108</v>
      </c>
      <c r="E3" s="4" t="s">
        <v>31</v>
      </c>
      <c r="F3" s="4" t="s">
        <v>109</v>
      </c>
      <c r="G3" s="4" t="s">
        <v>110</v>
      </c>
    </row>
    <row r="4" spans="1:7" x14ac:dyDescent="0.4">
      <c r="A4" s="4" t="s">
        <v>111</v>
      </c>
      <c r="B4" s="8">
        <v>43624</v>
      </c>
      <c r="C4" s="4" t="s">
        <v>71</v>
      </c>
      <c r="D4" s="4" t="s">
        <v>112</v>
      </c>
      <c r="E4" s="4" t="s">
        <v>41</v>
      </c>
      <c r="F4" s="4">
        <v>90</v>
      </c>
      <c r="G4" s="4" t="s">
        <v>113</v>
      </c>
    </row>
    <row r="5" spans="1:7" x14ac:dyDescent="0.4">
      <c r="A5" s="4" t="s">
        <v>114</v>
      </c>
      <c r="B5" s="8">
        <v>42358</v>
      </c>
      <c r="C5" s="4" t="s">
        <v>69</v>
      </c>
      <c r="D5" s="4" t="s">
        <v>115</v>
      </c>
      <c r="E5" s="4" t="s">
        <v>38</v>
      </c>
      <c r="F5" s="4">
        <v>93</v>
      </c>
      <c r="G5" s="4" t="s">
        <v>113</v>
      </c>
    </row>
    <row r="6" spans="1:7" x14ac:dyDescent="0.4">
      <c r="A6" s="4" t="s">
        <v>116</v>
      </c>
      <c r="B6" s="8">
        <v>42490</v>
      </c>
      <c r="C6" s="4" t="s">
        <v>69</v>
      </c>
      <c r="D6" s="4" t="s">
        <v>117</v>
      </c>
      <c r="E6" s="4" t="s">
        <v>38</v>
      </c>
      <c r="F6" s="4">
        <v>89</v>
      </c>
      <c r="G6" s="4" t="s">
        <v>118</v>
      </c>
    </row>
    <row r="7" spans="1:7" x14ac:dyDescent="0.4">
      <c r="A7" s="4" t="s">
        <v>119</v>
      </c>
      <c r="B7" s="8">
        <v>43171</v>
      </c>
      <c r="C7" s="4" t="s">
        <v>71</v>
      </c>
      <c r="D7" s="4" t="s">
        <v>117</v>
      </c>
      <c r="E7" s="4" t="s">
        <v>41</v>
      </c>
      <c r="F7" s="4">
        <v>78</v>
      </c>
      <c r="G7" s="4" t="s">
        <v>120</v>
      </c>
    </row>
    <row r="8" spans="1:7" x14ac:dyDescent="0.4">
      <c r="A8" s="4" t="s">
        <v>121</v>
      </c>
      <c r="B8" s="8">
        <v>44817</v>
      </c>
      <c r="C8" s="4" t="s">
        <v>71</v>
      </c>
      <c r="D8" s="4" t="s">
        <v>115</v>
      </c>
      <c r="E8" s="4" t="s">
        <v>36</v>
      </c>
      <c r="F8" s="4">
        <v>92</v>
      </c>
      <c r="G8" s="4" t="s">
        <v>113</v>
      </c>
    </row>
    <row r="9" spans="1:7" x14ac:dyDescent="0.4">
      <c r="A9" s="4" t="s">
        <v>122</v>
      </c>
      <c r="B9" s="8">
        <v>42296</v>
      </c>
      <c r="C9" s="4" t="s">
        <v>69</v>
      </c>
      <c r="D9" s="4" t="s">
        <v>112</v>
      </c>
      <c r="E9" s="4" t="s">
        <v>38</v>
      </c>
      <c r="F9" s="4">
        <v>86</v>
      </c>
      <c r="G9" s="4" t="s">
        <v>118</v>
      </c>
    </row>
    <row r="10" spans="1:7" x14ac:dyDescent="0.4">
      <c r="A10" s="4" t="s">
        <v>123</v>
      </c>
      <c r="B10" s="8">
        <v>43336</v>
      </c>
      <c r="C10" s="4" t="s">
        <v>69</v>
      </c>
      <c r="D10" s="4" t="s">
        <v>115</v>
      </c>
      <c r="E10" s="4" t="s">
        <v>41</v>
      </c>
      <c r="F10" s="4">
        <v>97</v>
      </c>
      <c r="G10" s="4" t="s">
        <v>113</v>
      </c>
    </row>
    <row r="11" spans="1:7" x14ac:dyDescent="0.4">
      <c r="A11" s="4" t="s">
        <v>124</v>
      </c>
      <c r="B11" s="8">
        <v>44257</v>
      </c>
      <c r="C11" s="4" t="s">
        <v>69</v>
      </c>
      <c r="D11" s="4" t="s">
        <v>115</v>
      </c>
      <c r="E11" s="4" t="s">
        <v>36</v>
      </c>
      <c r="F11" s="4">
        <v>88</v>
      </c>
      <c r="G11" s="4" t="s">
        <v>118</v>
      </c>
    </row>
  </sheetData>
  <mergeCells count="1">
    <mergeCell ref="A1:G1"/>
  </mergeCells>
  <phoneticPr fontId="1" type="noConversion"/>
  <conditionalFormatting sqref="A4:G11">
    <cfRule type="expression" dxfId="1" priority="2">
      <formula>$B4&lt;DATE(2017,5,31)</formula>
    </cfRule>
    <cfRule type="expression" dxfId="0" priority="1">
      <formula>$B4&gt;=DATE(2017,5,31)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topLeftCell="A10" workbookViewId="0">
      <selection activeCell="H29" sqref="H29"/>
    </sheetView>
  </sheetViews>
  <sheetFormatPr defaultRowHeight="17.399999999999999" x14ac:dyDescent="0.4"/>
  <cols>
    <col min="1" max="1" width="10.3984375" bestFit="1" customWidth="1"/>
    <col min="5" max="5" width="11.09765625" bestFit="1" customWidth="1"/>
  </cols>
  <sheetData>
    <row r="1" spans="1:10" x14ac:dyDescent="0.4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4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4">
      <c r="A3" s="4" t="s">
        <v>7</v>
      </c>
      <c r="B3" s="5">
        <v>0.42708333333333331</v>
      </c>
      <c r="C3" s="5">
        <v>0.56874999999999998</v>
      </c>
      <c r="D3" s="5">
        <f>IF(RIGHT(A3,3)="자동차",(C3-B3)+TIME(,2,),C3-B3)</f>
        <v>0.14166666666666666</v>
      </c>
      <c r="G3" s="4" t="s">
        <v>21</v>
      </c>
      <c r="H3" s="4">
        <v>91</v>
      </c>
      <c r="I3" s="4">
        <v>88</v>
      </c>
      <c r="J3" s="4">
        <v>92</v>
      </c>
    </row>
    <row r="4" spans="1:10" x14ac:dyDescent="0.4">
      <c r="A4" s="4" t="s">
        <v>8</v>
      </c>
      <c r="B4" s="5">
        <v>0.4458333333333333</v>
      </c>
      <c r="C4" s="5">
        <v>0.47500000000000003</v>
      </c>
      <c r="D4" s="5">
        <f t="shared" ref="D4:D10" si="0">IF(RIGHT(A4,3)="자동차",(C4-B4)+TIME(,2,),C4-B4)</f>
        <v>3.0555555555555617E-2</v>
      </c>
      <c r="G4" s="4" t="s">
        <v>22</v>
      </c>
      <c r="H4" s="4">
        <v>94</v>
      </c>
      <c r="I4" s="4">
        <v>95</v>
      </c>
      <c r="J4" s="4">
        <v>93</v>
      </c>
    </row>
    <row r="5" spans="1:10" x14ac:dyDescent="0.4">
      <c r="A5" s="4" t="s">
        <v>9</v>
      </c>
      <c r="B5" s="5">
        <v>0.45833333333333331</v>
      </c>
      <c r="C5" s="5">
        <v>0.59930555555555554</v>
      </c>
      <c r="D5" s="5">
        <f t="shared" si="0"/>
        <v>0.14097222222222222</v>
      </c>
      <c r="G5" s="4" t="s">
        <v>23</v>
      </c>
      <c r="H5" s="4">
        <v>76</v>
      </c>
      <c r="I5" s="4">
        <v>92</v>
      </c>
      <c r="J5" s="4">
        <v>91</v>
      </c>
    </row>
    <row r="6" spans="1:10" x14ac:dyDescent="0.4">
      <c r="A6" s="4" t="s">
        <v>10</v>
      </c>
      <c r="B6" s="5">
        <v>0.46249999999999997</v>
      </c>
      <c r="C6" s="5">
        <v>0.67499999999999993</v>
      </c>
      <c r="D6" s="5">
        <f t="shared" si="0"/>
        <v>0.21249999999999997</v>
      </c>
      <c r="G6" s="4" t="s">
        <v>24</v>
      </c>
      <c r="H6" s="4">
        <v>89</v>
      </c>
      <c r="I6" s="4">
        <v>95</v>
      </c>
      <c r="J6" s="4">
        <v>95</v>
      </c>
    </row>
    <row r="7" spans="1:10" x14ac:dyDescent="0.4">
      <c r="A7" s="4" t="s">
        <v>11</v>
      </c>
      <c r="B7" s="5">
        <v>0.47430555555555554</v>
      </c>
      <c r="C7" s="5">
        <v>0.53680555555555554</v>
      </c>
      <c r="D7" s="5">
        <f t="shared" si="0"/>
        <v>6.3888888888888884E-2</v>
      </c>
      <c r="G7" s="4" t="s">
        <v>25</v>
      </c>
      <c r="H7" s="4">
        <v>85</v>
      </c>
      <c r="I7" s="4">
        <v>86</v>
      </c>
      <c r="J7" s="4">
        <v>88</v>
      </c>
    </row>
    <row r="8" spans="1:10" x14ac:dyDescent="0.4">
      <c r="A8" s="4" t="s">
        <v>12</v>
      </c>
      <c r="B8" s="5">
        <v>0.49652777777777773</v>
      </c>
      <c r="C8" s="5">
        <v>0.60486111111111118</v>
      </c>
      <c r="D8" s="5">
        <f t="shared" si="0"/>
        <v>0.10833333333333345</v>
      </c>
      <c r="G8" s="4" t="s">
        <v>26</v>
      </c>
      <c r="H8" s="4">
        <v>85</v>
      </c>
      <c r="I8" s="4">
        <v>94</v>
      </c>
      <c r="J8" s="4">
        <v>96</v>
      </c>
    </row>
    <row r="9" spans="1:10" x14ac:dyDescent="0.4">
      <c r="A9" s="4" t="s">
        <v>13</v>
      </c>
      <c r="B9" s="5">
        <v>0.51250000000000007</v>
      </c>
      <c r="C9" s="5">
        <v>0.57222222222222219</v>
      </c>
      <c r="D9" s="5">
        <f t="shared" si="0"/>
        <v>6.1111111111111012E-2</v>
      </c>
      <c r="G9" s="4" t="s">
        <v>27</v>
      </c>
      <c r="H9" s="4">
        <v>90</v>
      </c>
      <c r="I9" s="4">
        <v>91</v>
      </c>
      <c r="J9" s="4">
        <v>90</v>
      </c>
    </row>
    <row r="10" spans="1:10" x14ac:dyDescent="0.4">
      <c r="A10" s="4" t="s">
        <v>14</v>
      </c>
      <c r="B10" s="5">
        <v>0.51458333333333328</v>
      </c>
      <c r="C10" s="5">
        <v>0.57777777777777783</v>
      </c>
      <c r="D10" s="5">
        <f t="shared" si="0"/>
        <v>6.3194444444444553E-2</v>
      </c>
    </row>
    <row r="11" spans="1:10" x14ac:dyDescent="0.4">
      <c r="H11" s="28" t="s">
        <v>28</v>
      </c>
      <c r="I11" s="28"/>
      <c r="J11" s="4" t="str">
        <f>COUNTIFS(H3:H9,"&gt;=80",I3:I9,"&gt;=90",J3:J9,"&gt;=90")&amp;"명"</f>
        <v>4명</v>
      </c>
    </row>
    <row r="13" spans="1:10" x14ac:dyDescent="0.4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4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4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4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4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4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4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4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4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4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4">
      <c r="E24" s="6" t="s">
        <v>47</v>
      </c>
      <c r="G24" s="4" t="s">
        <v>235</v>
      </c>
      <c r="H24" s="6" t="s">
        <v>62</v>
      </c>
    </row>
    <row r="25" spans="1:10" x14ac:dyDescent="0.4">
      <c r="E25" s="7">
        <f>ABS(SUMIF(A15:A22,A15,E15:E22)/COUNTIF(A15:A22,A15)-SUMIF(A15:A22,A18,E15:E22)/COUNTIF(A15:A22,A18))</f>
        <v>776666.66666666651</v>
      </c>
      <c r="G25" s="4" t="s">
        <v>236</v>
      </c>
      <c r="H25" s="4">
        <f>ROUNDDOWN(DAVERAGE(G14:J22,3,G24:G25),1)</f>
        <v>75.2</v>
      </c>
    </row>
    <row r="27" spans="1:10" x14ac:dyDescent="0.4">
      <c r="A27" s="2" t="s">
        <v>63</v>
      </c>
      <c r="B27" s="3" t="s">
        <v>64</v>
      </c>
    </row>
    <row r="28" spans="1:10" x14ac:dyDescent="0.4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4">
      <c r="A29" s="4" t="s">
        <v>68</v>
      </c>
      <c r="B29" s="4" t="s">
        <v>69</v>
      </c>
      <c r="C29" s="4">
        <v>84</v>
      </c>
      <c r="D29" s="4" t="str">
        <f>IFERROR(CHOOSE(_xlfn.RANK.EQ($C29,$C$29:$C$36,0),"최우수","우수"),"")</f>
        <v/>
      </c>
    </row>
    <row r="30" spans="1:10" x14ac:dyDescent="0.4">
      <c r="A30" s="4" t="s">
        <v>70</v>
      </c>
      <c r="B30" s="4" t="s">
        <v>71</v>
      </c>
      <c r="C30" s="4">
        <v>97</v>
      </c>
      <c r="D30" s="4" t="str">
        <f t="shared" ref="D30:D36" si="1">IFERROR(CHOOSE(_xlfn.RANK.EQ($C30,$C$29:$C$36,0),"최우수","우수"),"")</f>
        <v>최우수</v>
      </c>
    </row>
    <row r="31" spans="1:10" x14ac:dyDescent="0.4">
      <c r="A31" s="4" t="s">
        <v>72</v>
      </c>
      <c r="B31" s="4" t="s">
        <v>69</v>
      </c>
      <c r="C31" s="4">
        <v>90</v>
      </c>
      <c r="D31" s="4" t="str">
        <f t="shared" si="1"/>
        <v/>
      </c>
    </row>
    <row r="32" spans="1:10" x14ac:dyDescent="0.4">
      <c r="A32" s="4" t="s">
        <v>73</v>
      </c>
      <c r="B32" s="4" t="s">
        <v>69</v>
      </c>
      <c r="C32" s="4">
        <v>87</v>
      </c>
      <c r="D32" s="4" t="str">
        <f t="shared" si="1"/>
        <v/>
      </c>
    </row>
    <row r="33" spans="1:4" x14ac:dyDescent="0.4">
      <c r="A33" s="4" t="s">
        <v>74</v>
      </c>
      <c r="B33" s="4" t="s">
        <v>71</v>
      </c>
      <c r="C33" s="4">
        <v>91</v>
      </c>
      <c r="D33" s="4" t="str">
        <f t="shared" si="1"/>
        <v/>
      </c>
    </row>
    <row r="34" spans="1:4" x14ac:dyDescent="0.4">
      <c r="A34" s="4" t="s">
        <v>75</v>
      </c>
      <c r="B34" s="4" t="s">
        <v>71</v>
      </c>
      <c r="C34" s="4">
        <v>96</v>
      </c>
      <c r="D34" s="4" t="str">
        <f t="shared" si="1"/>
        <v>우수</v>
      </c>
    </row>
    <row r="35" spans="1:4" x14ac:dyDescent="0.4">
      <c r="A35" s="4" t="s">
        <v>76</v>
      </c>
      <c r="B35" s="4" t="s">
        <v>69</v>
      </c>
      <c r="C35" s="4">
        <v>89</v>
      </c>
      <c r="D35" s="4" t="str">
        <f t="shared" si="1"/>
        <v/>
      </c>
    </row>
    <row r="36" spans="1:4" x14ac:dyDescent="0.4">
      <c r="A36" s="4" t="s">
        <v>77</v>
      </c>
      <c r="B36" s="4" t="s">
        <v>71</v>
      </c>
      <c r="C36" s="4">
        <v>93</v>
      </c>
      <c r="D36" s="4" t="str">
        <f t="shared" si="1"/>
        <v/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abSelected="1" topLeftCell="A11" workbookViewId="0">
      <selection activeCell="A28" sqref="A28"/>
    </sheetView>
  </sheetViews>
  <sheetFormatPr defaultRowHeight="17.399999999999999" x14ac:dyDescent="0.4"/>
  <cols>
    <col min="1" max="1" width="14.19921875" bestFit="1" customWidth="1"/>
    <col min="2" max="2" width="8" bestFit="1" customWidth="1"/>
    <col min="3" max="3" width="5.3984375" bestFit="1" customWidth="1"/>
    <col min="4" max="4" width="6.796875" bestFit="1" customWidth="1"/>
  </cols>
  <sheetData>
    <row r="1" spans="1:6" ht="21" x14ac:dyDescent="0.4">
      <c r="A1" s="27" t="s">
        <v>125</v>
      </c>
      <c r="B1" s="27"/>
      <c r="C1" s="27"/>
      <c r="D1" s="27"/>
      <c r="E1" s="27"/>
      <c r="F1" s="27"/>
    </row>
    <row r="3" spans="1:6" x14ac:dyDescent="0.4">
      <c r="A3" s="4" t="s">
        <v>126</v>
      </c>
      <c r="B3" s="4" t="s">
        <v>127</v>
      </c>
      <c r="C3" s="4" t="s">
        <v>17</v>
      </c>
      <c r="D3" s="4" t="s">
        <v>128</v>
      </c>
      <c r="E3" s="4" t="s">
        <v>129</v>
      </c>
      <c r="F3" s="4" t="s">
        <v>130</v>
      </c>
    </row>
    <row r="4" spans="1:6" x14ac:dyDescent="0.4">
      <c r="A4" s="4" t="s">
        <v>131</v>
      </c>
      <c r="B4" s="4" t="s">
        <v>132</v>
      </c>
      <c r="C4" s="4" t="s">
        <v>133</v>
      </c>
      <c r="D4" s="4" t="s">
        <v>134</v>
      </c>
      <c r="E4" s="4">
        <v>98</v>
      </c>
      <c r="F4" s="4">
        <v>8</v>
      </c>
    </row>
    <row r="5" spans="1:6" x14ac:dyDescent="0.4">
      <c r="A5" s="4" t="s">
        <v>135</v>
      </c>
      <c r="B5" s="4" t="s">
        <v>132</v>
      </c>
      <c r="C5" s="4" t="s">
        <v>136</v>
      </c>
      <c r="D5" s="4" t="s">
        <v>134</v>
      </c>
      <c r="E5" s="4">
        <v>98</v>
      </c>
      <c r="F5" s="4">
        <v>9</v>
      </c>
    </row>
    <row r="6" spans="1:6" x14ac:dyDescent="0.4">
      <c r="A6" s="4" t="s">
        <v>131</v>
      </c>
      <c r="B6" s="4" t="s">
        <v>132</v>
      </c>
      <c r="C6" s="4" t="s">
        <v>137</v>
      </c>
      <c r="D6" s="4" t="s">
        <v>134</v>
      </c>
      <c r="E6" s="4">
        <v>78</v>
      </c>
      <c r="F6" s="4">
        <v>10</v>
      </c>
    </row>
    <row r="7" spans="1:6" x14ac:dyDescent="0.4">
      <c r="A7" s="4" t="s">
        <v>135</v>
      </c>
      <c r="B7" s="4" t="s">
        <v>138</v>
      </c>
      <c r="C7" s="4" t="s">
        <v>139</v>
      </c>
      <c r="D7" s="4" t="s">
        <v>140</v>
      </c>
      <c r="E7" s="4">
        <v>69</v>
      </c>
      <c r="F7" s="4">
        <v>2</v>
      </c>
    </row>
    <row r="8" spans="1:6" x14ac:dyDescent="0.4">
      <c r="A8" s="4" t="s">
        <v>141</v>
      </c>
      <c r="B8" s="4" t="s">
        <v>138</v>
      </c>
      <c r="C8" s="4" t="s">
        <v>142</v>
      </c>
      <c r="D8" s="4" t="s">
        <v>143</v>
      </c>
      <c r="E8" s="4">
        <v>79</v>
      </c>
      <c r="F8" s="4">
        <v>7</v>
      </c>
    </row>
    <row r="9" spans="1:6" x14ac:dyDescent="0.4">
      <c r="A9" s="4" t="s">
        <v>131</v>
      </c>
      <c r="B9" s="4" t="s">
        <v>132</v>
      </c>
      <c r="C9" s="4" t="s">
        <v>144</v>
      </c>
      <c r="D9" s="4" t="s">
        <v>145</v>
      </c>
      <c r="E9" s="4">
        <v>86</v>
      </c>
      <c r="F9" s="4">
        <v>4</v>
      </c>
    </row>
    <row r="10" spans="1:6" x14ac:dyDescent="0.4">
      <c r="A10" s="4" t="s">
        <v>131</v>
      </c>
      <c r="B10" s="4" t="s">
        <v>138</v>
      </c>
      <c r="C10" s="4" t="s">
        <v>146</v>
      </c>
      <c r="D10" s="4" t="s">
        <v>147</v>
      </c>
      <c r="E10" s="4">
        <v>85</v>
      </c>
      <c r="F10" s="4">
        <v>8</v>
      </c>
    </row>
    <row r="11" spans="1:6" x14ac:dyDescent="0.4">
      <c r="A11" s="4" t="s">
        <v>135</v>
      </c>
      <c r="B11" s="4" t="s">
        <v>138</v>
      </c>
      <c r="C11" s="4" t="s">
        <v>148</v>
      </c>
      <c r="D11" s="4" t="s">
        <v>149</v>
      </c>
      <c r="E11" s="4">
        <v>93</v>
      </c>
      <c r="F11" s="4">
        <v>2</v>
      </c>
    </row>
    <row r="12" spans="1:6" x14ac:dyDescent="0.4">
      <c r="A12" s="4" t="s">
        <v>150</v>
      </c>
      <c r="B12" s="4" t="s">
        <v>138</v>
      </c>
      <c r="C12" s="4" t="s">
        <v>151</v>
      </c>
      <c r="D12" s="4" t="s">
        <v>152</v>
      </c>
      <c r="E12" s="4">
        <v>90</v>
      </c>
      <c r="F12" s="4">
        <v>5</v>
      </c>
    </row>
    <row r="13" spans="1:6" x14ac:dyDescent="0.4">
      <c r="A13" s="4" t="s">
        <v>135</v>
      </c>
      <c r="B13" s="4" t="s">
        <v>132</v>
      </c>
      <c r="C13" s="4" t="s">
        <v>153</v>
      </c>
      <c r="D13" s="4" t="s">
        <v>143</v>
      </c>
      <c r="E13" s="4">
        <v>86</v>
      </c>
      <c r="F13" s="4">
        <v>6</v>
      </c>
    </row>
    <row r="14" spans="1:6" x14ac:dyDescent="0.4">
      <c r="A14" s="4" t="s">
        <v>135</v>
      </c>
      <c r="B14" s="4" t="s">
        <v>138</v>
      </c>
      <c r="C14" s="4" t="s">
        <v>154</v>
      </c>
      <c r="D14" s="4" t="s">
        <v>155</v>
      </c>
      <c r="E14" s="4">
        <v>78</v>
      </c>
      <c r="F14" s="4">
        <v>2</v>
      </c>
    </row>
    <row r="15" spans="1:6" x14ac:dyDescent="0.4">
      <c r="A15" s="4" t="s">
        <v>150</v>
      </c>
      <c r="B15" s="4" t="s">
        <v>132</v>
      </c>
      <c r="C15" s="4" t="s">
        <v>156</v>
      </c>
      <c r="D15" s="4" t="s">
        <v>157</v>
      </c>
      <c r="E15" s="4">
        <v>77</v>
      </c>
      <c r="F15" s="4">
        <v>5</v>
      </c>
    </row>
    <row r="16" spans="1:6" x14ac:dyDescent="0.4">
      <c r="A16" s="4" t="s">
        <v>141</v>
      </c>
      <c r="B16" s="4" t="s">
        <v>132</v>
      </c>
      <c r="C16" s="4" t="s">
        <v>158</v>
      </c>
      <c r="D16" s="4" t="s">
        <v>143</v>
      </c>
      <c r="E16" s="4">
        <v>92</v>
      </c>
      <c r="F16" s="4">
        <v>3</v>
      </c>
    </row>
    <row r="17" spans="1:6" x14ac:dyDescent="0.4">
      <c r="A17" s="4" t="s">
        <v>141</v>
      </c>
      <c r="B17" s="4" t="s">
        <v>138</v>
      </c>
      <c r="C17" s="4" t="s">
        <v>159</v>
      </c>
      <c r="D17" s="4" t="s">
        <v>143</v>
      </c>
      <c r="E17" s="4">
        <v>95</v>
      </c>
      <c r="F17" s="4">
        <v>8</v>
      </c>
    </row>
    <row r="18" spans="1:6" x14ac:dyDescent="0.4">
      <c r="A18" s="4" t="s">
        <v>150</v>
      </c>
      <c r="B18" s="4" t="s">
        <v>138</v>
      </c>
      <c r="C18" s="4" t="s">
        <v>160</v>
      </c>
      <c r="D18" s="4" t="s">
        <v>143</v>
      </c>
      <c r="E18" s="4">
        <v>88</v>
      </c>
      <c r="F18" s="4">
        <v>9</v>
      </c>
    </row>
    <row r="19" spans="1:6" x14ac:dyDescent="0.4">
      <c r="A19" s="4" t="s">
        <v>141</v>
      </c>
      <c r="B19" s="4" t="s">
        <v>138</v>
      </c>
      <c r="C19" s="4" t="s">
        <v>161</v>
      </c>
      <c r="D19" s="4" t="s">
        <v>143</v>
      </c>
      <c r="E19" s="4">
        <v>83</v>
      </c>
      <c r="F19" s="4">
        <v>1</v>
      </c>
    </row>
    <row r="22" spans="1:6" x14ac:dyDescent="0.4">
      <c r="A22" s="22" t="s">
        <v>17</v>
      </c>
      <c r="B22" t="s">
        <v>233</v>
      </c>
    </row>
    <row r="24" spans="1:6" x14ac:dyDescent="0.4">
      <c r="A24" s="22" t="s">
        <v>234</v>
      </c>
      <c r="B24" s="22" t="s">
        <v>127</v>
      </c>
    </row>
    <row r="25" spans="1:6" x14ac:dyDescent="0.4">
      <c r="A25" s="22" t="s">
        <v>126</v>
      </c>
      <c r="B25" t="s">
        <v>132</v>
      </c>
      <c r="C25" t="s">
        <v>138</v>
      </c>
    </row>
    <row r="26" spans="1:6" x14ac:dyDescent="0.4">
      <c r="A26" t="s">
        <v>135</v>
      </c>
      <c r="B26" s="23">
        <v>92</v>
      </c>
      <c r="C26" s="23">
        <v>80</v>
      </c>
    </row>
    <row r="27" spans="1:6" x14ac:dyDescent="0.4">
      <c r="A27" t="s">
        <v>150</v>
      </c>
      <c r="B27" s="23">
        <v>77</v>
      </c>
      <c r="C27" s="23">
        <v>89</v>
      </c>
    </row>
    <row r="28" spans="1:6" x14ac:dyDescent="0.4">
      <c r="A28" t="s">
        <v>141</v>
      </c>
      <c r="B28" s="23">
        <v>92</v>
      </c>
      <c r="C28" s="23">
        <v>85.666666666666671</v>
      </c>
    </row>
    <row r="29" spans="1:6" x14ac:dyDescent="0.4">
      <c r="A29" t="s">
        <v>131</v>
      </c>
      <c r="B29" s="23">
        <v>87.333333333333329</v>
      </c>
      <c r="C29" s="23">
        <v>85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workbookViewId="0">
      <selection activeCell="G19" sqref="G19"/>
    </sheetView>
  </sheetViews>
  <sheetFormatPr defaultRowHeight="17.399999999999999" x14ac:dyDescent="0.4"/>
  <cols>
    <col min="1" max="1" width="10.3984375" bestFit="1" customWidth="1"/>
    <col min="6" max="6" width="5.59765625" customWidth="1"/>
    <col min="7" max="7" width="10.3984375" bestFit="1" customWidth="1"/>
  </cols>
  <sheetData>
    <row r="1" spans="1:11" x14ac:dyDescent="0.4">
      <c r="A1" s="29" t="s">
        <v>162</v>
      </c>
      <c r="B1" s="29"/>
      <c r="C1" s="29"/>
      <c r="D1" s="29"/>
      <c r="E1" s="29"/>
      <c r="G1" s="29" t="s">
        <v>163</v>
      </c>
      <c r="H1" s="29"/>
      <c r="I1" s="29"/>
      <c r="J1" s="29"/>
      <c r="K1" s="29"/>
    </row>
    <row r="2" spans="1:11" x14ac:dyDescent="0.4">
      <c r="E2" s="9" t="s">
        <v>164</v>
      </c>
      <c r="K2" s="9" t="s">
        <v>164</v>
      </c>
    </row>
    <row r="3" spans="1:11" x14ac:dyDescent="0.4">
      <c r="A3" s="4" t="s">
        <v>165</v>
      </c>
      <c r="B3" s="4" t="s">
        <v>166</v>
      </c>
      <c r="C3" s="4" t="s">
        <v>167</v>
      </c>
      <c r="D3" s="4" t="s">
        <v>168</v>
      </c>
      <c r="E3" s="4" t="s">
        <v>169</v>
      </c>
      <c r="F3" s="1"/>
      <c r="G3" s="4" t="s">
        <v>165</v>
      </c>
      <c r="H3" s="4" t="s">
        <v>166</v>
      </c>
      <c r="I3" s="4" t="s">
        <v>167</v>
      </c>
      <c r="J3" s="4" t="s">
        <v>168</v>
      </c>
      <c r="K3" s="4" t="s">
        <v>169</v>
      </c>
    </row>
    <row r="4" spans="1:11" x14ac:dyDescent="0.4">
      <c r="A4" s="4" t="s">
        <v>170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170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4">
      <c r="A5" s="4" t="s">
        <v>171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171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4">
      <c r="A6" s="4" t="s">
        <v>172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172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4">
      <c r="A7" s="4" t="s">
        <v>173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173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4">
      <c r="A8" s="4" t="s">
        <v>174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174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4">
      <c r="A11" s="29" t="s">
        <v>175</v>
      </c>
      <c r="B11" s="29"/>
      <c r="C11" s="29"/>
      <c r="D11" s="29"/>
      <c r="E11" s="29"/>
    </row>
    <row r="12" spans="1:11" x14ac:dyDescent="0.4">
      <c r="A12" s="4" t="s">
        <v>165</v>
      </c>
      <c r="B12" s="4" t="s">
        <v>166</v>
      </c>
      <c r="C12" s="4" t="s">
        <v>167</v>
      </c>
      <c r="D12" s="4" t="s">
        <v>168</v>
      </c>
      <c r="E12" s="4" t="s">
        <v>169</v>
      </c>
    </row>
    <row r="13" spans="1:11" x14ac:dyDescent="0.4">
      <c r="A13" s="4" t="s">
        <v>170</v>
      </c>
      <c r="B13" s="24">
        <v>1100</v>
      </c>
      <c r="C13" s="24">
        <v>1850</v>
      </c>
      <c r="D13" s="24">
        <v>4000</v>
      </c>
      <c r="E13" s="24">
        <v>3000</v>
      </c>
    </row>
    <row r="14" spans="1:11" x14ac:dyDescent="0.4">
      <c r="A14" s="4" t="s">
        <v>172</v>
      </c>
      <c r="B14" s="24">
        <v>160.5</v>
      </c>
      <c r="C14" s="24">
        <v>550</v>
      </c>
      <c r="D14" s="24">
        <v>1671.5</v>
      </c>
      <c r="E14" s="24">
        <v>888</v>
      </c>
    </row>
    <row r="15" spans="1:11" x14ac:dyDescent="0.4">
      <c r="A15" s="4" t="s">
        <v>174</v>
      </c>
      <c r="B15" s="24">
        <v>45.5</v>
      </c>
      <c r="C15" s="24">
        <v>292.5</v>
      </c>
      <c r="D15" s="24">
        <v>796.5</v>
      </c>
      <c r="E15" s="24">
        <v>495</v>
      </c>
    </row>
  </sheetData>
  <dataConsolidate function="average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E17" sqref="E17"/>
    </sheetView>
  </sheetViews>
  <sheetFormatPr defaultRowHeight="17.399999999999999" x14ac:dyDescent="0.4"/>
  <cols>
    <col min="5" max="5" width="10.59765625" bestFit="1" customWidth="1"/>
  </cols>
  <sheetData>
    <row r="1" spans="1:6" ht="21" x14ac:dyDescent="0.4">
      <c r="A1" s="27" t="s">
        <v>176</v>
      </c>
      <c r="B1" s="27"/>
      <c r="C1" s="27"/>
      <c r="D1" s="27"/>
      <c r="E1" s="27"/>
      <c r="F1" s="27"/>
    </row>
    <row r="3" spans="1:6" x14ac:dyDescent="0.4">
      <c r="A3" s="4" t="s">
        <v>177</v>
      </c>
      <c r="B3" s="4" t="s">
        <v>178</v>
      </c>
      <c r="C3" s="4" t="s">
        <v>18</v>
      </c>
      <c r="D3" s="4" t="s">
        <v>179</v>
      </c>
      <c r="E3" s="4" t="s">
        <v>35</v>
      </c>
      <c r="F3" s="4" t="s">
        <v>203</v>
      </c>
    </row>
    <row r="4" spans="1:6" x14ac:dyDescent="0.4">
      <c r="A4" s="4" t="s">
        <v>180</v>
      </c>
      <c r="B4" s="4" t="s">
        <v>181</v>
      </c>
      <c r="C4" s="25">
        <v>81.569999999999993</v>
      </c>
      <c r="D4" s="25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4">
      <c r="A5" s="4" t="s">
        <v>182</v>
      </c>
      <c r="B5" s="4" t="s">
        <v>183</v>
      </c>
      <c r="C5" s="25">
        <v>68.42</v>
      </c>
      <c r="D5" s="25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4">
      <c r="A6" s="4" t="s">
        <v>184</v>
      </c>
      <c r="B6" s="4" t="s">
        <v>181</v>
      </c>
      <c r="C6" s="25">
        <v>68.91</v>
      </c>
      <c r="D6" s="25">
        <v>45.93</v>
      </c>
      <c r="E6" s="7">
        <f t="shared" si="0"/>
        <v>4445500</v>
      </c>
      <c r="F6" s="4" t="str">
        <f t="shared" si="1"/>
        <v>300만원</v>
      </c>
    </row>
    <row r="7" spans="1:6" x14ac:dyDescent="0.4">
      <c r="A7" s="4" t="s">
        <v>185</v>
      </c>
      <c r="B7" s="4" t="s">
        <v>183</v>
      </c>
      <c r="C7" s="25">
        <v>83.63</v>
      </c>
      <c r="D7" s="25">
        <v>84.73</v>
      </c>
      <c r="E7" s="7">
        <f t="shared" si="0"/>
        <v>5181500</v>
      </c>
      <c r="F7" s="4" t="str">
        <f t="shared" si="1"/>
        <v>500만원</v>
      </c>
    </row>
    <row r="8" spans="1:6" x14ac:dyDescent="0.4">
      <c r="A8" s="4" t="s">
        <v>186</v>
      </c>
      <c r="B8" s="4" t="s">
        <v>183</v>
      </c>
      <c r="C8" s="25">
        <v>59.46</v>
      </c>
      <c r="D8" s="25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4">
      <c r="A9" s="4" t="s">
        <v>187</v>
      </c>
      <c r="B9" s="4" t="s">
        <v>115</v>
      </c>
      <c r="C9" s="25">
        <v>78.180000000000007</v>
      </c>
      <c r="D9" s="25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4">
      <c r="A10" s="4" t="s">
        <v>188</v>
      </c>
      <c r="B10" s="4" t="s">
        <v>115</v>
      </c>
      <c r="C10" s="25">
        <v>61.77</v>
      </c>
      <c r="D10" s="25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4">
      <c r="A11" s="30" t="s">
        <v>189</v>
      </c>
      <c r="B11" s="31"/>
      <c r="C11" s="25">
        <f>AVERAGE(C4:C10)</f>
        <v>71.705714285714279</v>
      </c>
      <c r="D11" s="25">
        <f>AVERAGE(D4:D10)</f>
        <v>57.89142857142857</v>
      </c>
      <c r="E11" s="32"/>
      <c r="F11" s="33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pageSetup paperSize="9" orientation="portrait" horizontalDpi="429496729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15240</xdr:rowOff>
                  </from>
                  <to>
                    <xdr:col>3</xdr:col>
                    <xdr:colOff>7620</xdr:colOff>
                    <xdr:row>15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opLeftCell="A13" workbookViewId="0">
      <selection activeCell="H33" sqref="H33"/>
    </sheetView>
  </sheetViews>
  <sheetFormatPr defaultRowHeight="17.399999999999999" x14ac:dyDescent="0.4"/>
  <cols>
    <col min="2" max="2" width="9" bestFit="1" customWidth="1"/>
    <col min="4" max="5" width="10.3984375" bestFit="1" customWidth="1"/>
  </cols>
  <sheetData>
    <row r="1" spans="1:6" ht="21" x14ac:dyDescent="0.4">
      <c r="A1" s="27" t="s">
        <v>190</v>
      </c>
      <c r="B1" s="27"/>
      <c r="C1" s="27"/>
      <c r="D1" s="27"/>
      <c r="E1" s="27"/>
      <c r="F1" s="27"/>
    </row>
    <row r="3" spans="1:6" x14ac:dyDescent="0.4">
      <c r="A3" s="4" t="s">
        <v>191</v>
      </c>
      <c r="B3" s="4" t="s">
        <v>192</v>
      </c>
      <c r="C3" s="4" t="s">
        <v>110</v>
      </c>
      <c r="D3" s="4" t="s">
        <v>193</v>
      </c>
      <c r="E3" s="4" t="s">
        <v>194</v>
      </c>
      <c r="F3" s="4" t="s">
        <v>195</v>
      </c>
    </row>
    <row r="4" spans="1:6" x14ac:dyDescent="0.4">
      <c r="A4" s="4" t="s">
        <v>196</v>
      </c>
      <c r="B4" s="10">
        <v>38678</v>
      </c>
      <c r="C4" s="4" t="s">
        <v>118</v>
      </c>
      <c r="D4" s="4">
        <v>100</v>
      </c>
      <c r="E4" s="4">
        <v>20</v>
      </c>
      <c r="F4" s="4">
        <v>18</v>
      </c>
    </row>
    <row r="5" spans="1:6" x14ac:dyDescent="0.4">
      <c r="A5" s="4" t="s">
        <v>197</v>
      </c>
      <c r="B5" s="10">
        <v>38270</v>
      </c>
      <c r="C5" s="4" t="s">
        <v>120</v>
      </c>
      <c r="D5" s="4">
        <v>150</v>
      </c>
      <c r="E5" s="4">
        <v>30</v>
      </c>
      <c r="F5" s="4">
        <v>19</v>
      </c>
    </row>
    <row r="6" spans="1:6" x14ac:dyDescent="0.4">
      <c r="A6" s="4" t="s">
        <v>198</v>
      </c>
      <c r="B6" s="10">
        <v>39387</v>
      </c>
      <c r="C6" s="4" t="s">
        <v>113</v>
      </c>
      <c r="D6" s="4">
        <v>230</v>
      </c>
      <c r="E6" s="4">
        <v>100</v>
      </c>
      <c r="F6" s="4">
        <v>16</v>
      </c>
    </row>
    <row r="7" spans="1:6" x14ac:dyDescent="0.4">
      <c r="A7" s="4" t="s">
        <v>199</v>
      </c>
      <c r="B7" s="10">
        <v>38811</v>
      </c>
      <c r="C7" s="4" t="s">
        <v>118</v>
      </c>
      <c r="D7" s="4">
        <v>270</v>
      </c>
      <c r="E7" s="4">
        <v>110</v>
      </c>
      <c r="F7" s="4">
        <v>17</v>
      </c>
    </row>
    <row r="8" spans="1:6" x14ac:dyDescent="0.4">
      <c r="A8" s="4" t="s">
        <v>200</v>
      </c>
      <c r="B8" s="10">
        <v>38364</v>
      </c>
      <c r="C8" s="4" t="s">
        <v>118</v>
      </c>
      <c r="D8" s="4">
        <v>270</v>
      </c>
      <c r="E8" s="4">
        <v>90</v>
      </c>
      <c r="F8" s="4">
        <v>18</v>
      </c>
    </row>
    <row r="9" spans="1:6" x14ac:dyDescent="0.4">
      <c r="A9" s="4" t="s">
        <v>201</v>
      </c>
      <c r="B9" s="10">
        <v>39061</v>
      </c>
      <c r="C9" s="4" t="s">
        <v>113</v>
      </c>
      <c r="D9" s="4">
        <v>280</v>
      </c>
      <c r="E9" s="4">
        <v>70</v>
      </c>
      <c r="F9" s="4">
        <v>17</v>
      </c>
    </row>
    <row r="10" spans="1:6" x14ac:dyDescent="0.4">
      <c r="A10" s="4" t="s">
        <v>202</v>
      </c>
      <c r="B10" s="10">
        <v>38229</v>
      </c>
      <c r="C10" s="4" t="s">
        <v>120</v>
      </c>
      <c r="D10" s="4">
        <v>200</v>
      </c>
      <c r="E10" s="4">
        <v>30</v>
      </c>
      <c r="F10" s="4">
        <v>19</v>
      </c>
    </row>
    <row r="11" spans="1:6" x14ac:dyDescent="0.4">
      <c r="A11" s="30" t="s">
        <v>189</v>
      </c>
      <c r="B11" s="34"/>
      <c r="C11" s="31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`s kim</cp:lastModifiedBy>
  <dcterms:created xsi:type="dcterms:W3CDTF">2023-04-27T08:01:32Z</dcterms:created>
  <dcterms:modified xsi:type="dcterms:W3CDTF">2024-11-29T15:34:24Z</dcterms:modified>
</cp:coreProperties>
</file>