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퓨터 활용능력 2급\2025 기본서_컴활2급실기\시험 채점 문제지 및 수정본\"/>
    </mc:Choice>
  </mc:AlternateContent>
  <xr:revisionPtr revIDLastSave="0" documentId="13_ncr:1_{36B77CB5-8D85-40E7-A1AC-458210DED5B7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9" l="1"/>
  <c r="C36" i="9"/>
  <c r="D3" i="9"/>
  <c r="D5" i="9"/>
  <c r="D6" i="9"/>
  <c r="D7" i="9"/>
  <c r="D8" i="9"/>
  <c r="D9" i="9"/>
  <c r="D10" i="9"/>
  <c r="D11" i="9"/>
  <c r="D12" i="9"/>
  <c r="D4" i="9"/>
  <c r="A15" i="3" l="1"/>
  <c r="G27" i="9" l="1"/>
  <c r="I4" i="9"/>
  <c r="I5" i="9"/>
  <c r="I6" i="9"/>
  <c r="I7" i="9"/>
  <c r="I8" i="9"/>
  <c r="I9" i="9"/>
  <c r="I10" i="9"/>
  <c r="I11" i="9"/>
  <c r="I12" i="9"/>
  <c r="I3" i="9"/>
  <c r="E4" i="7"/>
  <c r="E5" i="7"/>
  <c r="E6" i="7"/>
  <c r="E7" i="7"/>
  <c r="E8" i="7"/>
  <c r="E9" i="7"/>
  <c r="E10" i="7"/>
  <c r="E11" i="7"/>
  <c r="E12" i="7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<sst xmlns="http://schemas.openxmlformats.org/spreadsheetml/2006/main" count="344" uniqueCount="235">
  <si>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</si>
  <si>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</si>
  <si>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</si>
  <si>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</si>
  <si>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</si>
  <si>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</si>
  <si>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</si>
  <si>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</si>
  <si>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</si>
  <si>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</si>
  <si>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</si>
  <si>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</si>
  <si>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</si>
  <si>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</si>
  <si>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</si>
  <si>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</si>
  <si>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</si>
  <si>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</si>
  <si>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</si>
  <si>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</si>
  <si>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</si>
  <si>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</si>
  <si>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</si>
  <si>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</si>
  <si>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</si>
  <si>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</si>
  <si>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</si>
  <si>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</si>
  <si>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</si>
  <si>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</si>
  <si>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</si>
  <si>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</si>
  <si>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</si>
  <si>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</si>
  <si>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</si>
  <si>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</si>
  <si>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</si>
  <si>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</si>
  <si>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</si>
  <si>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</si>
  <si>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</si>
  <si>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</si>
  <si>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</si>
  <si>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</si>
  <si>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</si>
  <si>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</si>
  <si>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</si>
  <si>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</si>
  <si>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</si>
  <si>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</si>
  <si>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</si>
  <si>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</si>
  <si>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</si>
  <si>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</si>
  <si>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</si>
  <si>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</si>
  <si>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</si>
  <si>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</si>
  <si>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</si>
  <si>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</si>
  <si>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</si>
  <si>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</si>
  <si>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</si>
  <si>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</si>
  <si>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</si>
  <si>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</si>
  <si>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</si>
  <si>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</si>
  <si>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</si>
  <si>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</si>
  <si>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</si>
  <si>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</si>
  <si>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</si>
  <si>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</si>
  <si>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</si>
  <si>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</si>
  <si>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</si>
  <si>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</si>
  <si>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</si>
  <si>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</si>
  <si>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</si>
  <si>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</si>
  <si>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</si>
  <si>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</si>
  <si>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</si>
  <si>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</si>
  <si>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</si>
  <si>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</si>
  <si>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</si>
  <si>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</si>
  <si>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</si>
  <si>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</si>
  <si>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</si>
  <si>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</si>
  <si>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</si>
  <si>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</si>
  <si>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</si>
  <si>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</si>
  <si>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</si>
  <si>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</si>
  <si>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</si>
  <si>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</si>
  <si>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</si>
  <si>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</si>
  <si>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</si>
  <si>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</si>
  <si>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</si>
  <si>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</si>
  <si>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</si>
  <si>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</si>
  <si>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</si>
  <si>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</si>
  <si>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</si>
  <si>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</si>
  <si>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</si>
  <si>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</si>
  <si>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</si>
  <si>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</si>
  <si>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</si>
  <si>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</si>
  <si>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</si>
  <si>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</si>
  <si>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</si>
  <si>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</si>
  <si>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</si>
  <si>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</si>
  <si>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</si>
  <si>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</si>
  <si>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</si>
  <si>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</si>
  <si>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</si>
  <si>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</si>
  <si>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</si>
  <si>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</si>
  <si>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</si>
  <si>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</si>
  <si>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</si>
  <si>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</si>
  <si>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</si>
  <si>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</si>
  <si>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</si>
  <si>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</si>
  <si>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</si>
  <si>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</si>
  <si>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</si>
  <si>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</si>
  <si>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</si>
  <si>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</si>
  <si>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</si>
  <si>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</si>
  <si>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</si>
  <si>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</si>
  <si>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</si>
  <si>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</si>
  <si>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</si>
  <si>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</si>
  <si>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</si>
  <si>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</si>
  <si>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</si>
  <si>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</si>
  <si>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</si>
  <si>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</si>
  <si>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</si>
  <si>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</si>
  <si>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</si>
  <si>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</si>
  <si>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</si>
  <si>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</si>
  <si>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</si>
  <si>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</si>
  <si>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</si>
  <si>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</si>
  <si>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</si>
  <si>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</si>
  <si>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</si>
  <si>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</si>
  <si>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</si>
  <si>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</si>
  <si>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</si>
  <si>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</si>
  <si>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</si>
  <si>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</si>
  <si>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</si>
  <si>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</si>
  <si>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</si>
  <si>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</si>
  <si>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</si>
  <si>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</si>
  <si>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</si>
  <si>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</si>
  <si>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</si>
  <si>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</si>
  <si>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</si>
  <si>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</si>
  <si>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</si>
  <si>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</si>
  <si>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</si>
  <si>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</si>
  <si>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</si>
  <si>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</si>
  <si>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</si>
  <si>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</si>
  <si>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年度別 농가인구 변동현황</t>
    <phoneticPr fontId="1" type="noConversion"/>
  </si>
  <si>
    <t>&gt;=1300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</si>
  <si>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</si>
  <si>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</si>
  <si>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</si>
  <si>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</si>
  <si>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</si>
  <si>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</si>
  <si>
    <t>사원코드</t>
    <phoneticPr fontId="1" type="noConversion"/>
  </si>
  <si>
    <t>성명</t>
    <phoneticPr fontId="1" type="noConversion"/>
  </si>
  <si>
    <t>소속팀</t>
    <phoneticPr fontId="1" type="noConversion"/>
  </si>
  <si>
    <t>P550</t>
    <phoneticPr fontId="1" type="noConversion"/>
  </si>
  <si>
    <t>P800</t>
    <phoneticPr fontId="1" type="noConversion"/>
  </si>
  <si>
    <t>총매출액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</si>
  <si>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</si>
  <si>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</si>
  <si>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</si>
  <si>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</si>
  <si>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</si>
  <si>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</si>
  <si>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</si>
  <si>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</si>
  <si>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</si>
  <si>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</si>
  <si>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</si>
  <si>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</si>
  <si>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영업A팀</t>
    <phoneticPr fontId="1" type="noConversion"/>
  </si>
  <si>
    <t>영업B팀</t>
    <phoneticPr fontId="1" type="noConversion"/>
  </si>
  <si>
    <t>영업C팀</t>
    <phoneticPr fontId="1" type="noConversion"/>
  </si>
  <si>
    <t>조건</t>
    <phoneticPr fontId="1" type="noConversion"/>
  </si>
  <si>
    <t>1) 입고일자는 숫자임 월에 "" 하면 안됨 / 주민번호에만 해당됨</t>
    <phoneticPr fontId="1" type="noConversion"/>
  </si>
  <si>
    <t>TRUNC(SUMIF($E$27:$E$35,"합격",C27:C35)/COUNTIF($E$27:$E$35,"합격"))</t>
  </si>
  <si>
    <t>TRUNC(SUMIF($E$27:$E$35,"합격",D27:D35)/COUNTIF($E$27:$E$35,"합격"))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</si>
</sst>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0.0&quot;%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0" fillId="3" borderId="0" xfId="1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177" fontId="0" fillId="0" borderId="4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1-4A55-A169-D6EE0D9DD70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1-4A55-A169-D6EE0D9DD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5</xdr:row>
          <xdr:rowOff>9525</xdr:rowOff>
        </xdr:from>
        <xdr:to>
          <xdr:col>7</xdr:col>
          <xdr:colOff>666750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676275</xdr:colOff>
      <xdr:row>9</xdr:row>
      <xdr:rowOff>19050</xdr:rowOff>
    </xdr:from>
    <xdr:to>
      <xdr:col>7</xdr:col>
      <xdr:colOff>657225</xdr:colOff>
      <xdr:row>11</xdr:row>
      <xdr:rowOff>152400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74F2C7F9-FF70-6D7B-8535-69D94637D2BF}"/>
            </a:ext>
          </a:extLst>
        </xdr:cNvPr>
        <xdr:cNvSpPr/>
      </xdr:nvSpPr>
      <xdr:spPr>
        <a:xfrm>
          <a:off x="4105275" y="1952625"/>
          <a:ext cx="1352550" cy="5524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25.716622453707" createdVersion="8" refreshedVersion="8" minRefreshableVersion="3" recordCount="9" xr:uid="{5CFC5AAD-A585-4BF9-8697-3A0D90D7417D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74D841-918C-4080-A40A-1EC3B8E46FA3}" name="피벗 테이블1" cacheId="0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3" sqref="D13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210</v>
      </c>
      <c r="B3" s="1" t="s">
        <v>211</v>
      </c>
      <c r="C3" s="1" t="s">
        <v>212</v>
      </c>
      <c r="D3" s="1" t="s">
        <v>213</v>
      </c>
      <c r="E3" s="1" t="s">
        <v>214</v>
      </c>
      <c r="F3" s="1" t="s">
        <v>215</v>
      </c>
    </row>
    <row r="4" spans="1:6" x14ac:dyDescent="0.3">
      <c r="A4" s="1" t="s">
        <v>216</v>
      </c>
      <c r="B4" s="1" t="s">
        <v>222</v>
      </c>
      <c r="C4" s="1" t="s">
        <v>228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217</v>
      </c>
      <c r="B5" s="1" t="s">
        <v>223</v>
      </c>
      <c r="C5" s="1" t="s">
        <v>229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218</v>
      </c>
      <c r="B6" s="1" t="s">
        <v>224</v>
      </c>
      <c r="C6" s="1" t="s">
        <v>230</v>
      </c>
      <c r="D6" s="17">
        <v>9600</v>
      </c>
      <c r="E6" s="2">
        <v>8000</v>
      </c>
      <c r="F6" s="2">
        <v>24400</v>
      </c>
    </row>
    <row r="7" spans="1:6" x14ac:dyDescent="0.3">
      <c r="A7" s="1" t="s">
        <v>219</v>
      </c>
      <c r="B7" s="1" t="s">
        <v>225</v>
      </c>
      <c r="C7" s="1" t="s">
        <v>228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220</v>
      </c>
      <c r="B8" s="1" t="s">
        <v>226</v>
      </c>
      <c r="C8" s="1" t="s">
        <v>230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221</v>
      </c>
      <c r="B9" s="1" t="s">
        <v>227</v>
      </c>
      <c r="C9" s="1" t="s">
        <v>230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D16" sqref="D16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22" t="s">
        <v>202</v>
      </c>
      <c r="B1" s="22"/>
      <c r="C1" s="22"/>
      <c r="D1" s="22"/>
      <c r="E1" s="22"/>
      <c r="F1" s="22"/>
    </row>
    <row r="3" spans="1:6" x14ac:dyDescent="0.3">
      <c r="A3" s="23" t="s">
        <v>56</v>
      </c>
      <c r="B3" s="23" t="s">
        <v>57</v>
      </c>
      <c r="C3" s="23" t="s">
        <v>58</v>
      </c>
      <c r="D3" s="23"/>
      <c r="E3" s="23"/>
      <c r="F3" s="23" t="s">
        <v>59</v>
      </c>
    </row>
    <row r="4" spans="1:6" x14ac:dyDescent="0.3">
      <c r="A4" s="23"/>
      <c r="B4" s="23"/>
      <c r="C4" s="18" t="s">
        <v>60</v>
      </c>
      <c r="D4" s="18" t="s">
        <v>61</v>
      </c>
      <c r="E4" s="18" t="s">
        <v>62</v>
      </c>
      <c r="F4" s="23"/>
    </row>
    <row r="5" spans="1:6" x14ac:dyDescent="0.3">
      <c r="A5" s="19">
        <v>2014</v>
      </c>
      <c r="B5" s="20">
        <v>43268</v>
      </c>
      <c r="C5" s="20">
        <v>6068</v>
      </c>
      <c r="D5" s="21">
        <v>14.2</v>
      </c>
      <c r="E5" s="21">
        <v>-8.9</v>
      </c>
      <c r="F5" s="19">
        <v>3.56</v>
      </c>
    </row>
    <row r="6" spans="1:6" x14ac:dyDescent="0.3">
      <c r="A6" s="19">
        <v>2015</v>
      </c>
      <c r="B6" s="20">
        <v>43663</v>
      </c>
      <c r="C6" s="20">
        <v>5707</v>
      </c>
      <c r="D6" s="21">
        <v>13.1</v>
      </c>
      <c r="E6" s="21">
        <v>-5.9</v>
      </c>
      <c r="F6" s="19">
        <v>3.48</v>
      </c>
    </row>
    <row r="7" spans="1:6" x14ac:dyDescent="0.3">
      <c r="A7" s="19">
        <v>2016</v>
      </c>
      <c r="B7" s="20">
        <v>44056</v>
      </c>
      <c r="C7" s="20">
        <v>5407</v>
      </c>
      <c r="D7" s="21">
        <v>12.3</v>
      </c>
      <c r="E7" s="21">
        <v>-5.3</v>
      </c>
      <c r="F7" s="19">
        <v>3.41</v>
      </c>
    </row>
    <row r="8" spans="1:6" x14ac:dyDescent="0.3">
      <c r="A8" s="19">
        <v>2017</v>
      </c>
      <c r="B8" s="20">
        <v>44453</v>
      </c>
      <c r="C8" s="20">
        <v>5167</v>
      </c>
      <c r="D8" s="21">
        <v>11.6</v>
      </c>
      <c r="E8" s="21">
        <v>-4.4000000000000004</v>
      </c>
      <c r="F8" s="19">
        <v>3.32</v>
      </c>
    </row>
    <row r="9" spans="1:6" x14ac:dyDescent="0.3">
      <c r="A9" s="19">
        <v>2018</v>
      </c>
      <c r="B9" s="20">
        <v>45093</v>
      </c>
      <c r="C9" s="20">
        <v>4851</v>
      </c>
      <c r="D9" s="21">
        <v>10.9</v>
      </c>
      <c r="E9" s="21">
        <v>-6.1</v>
      </c>
      <c r="F9" s="19">
        <v>3.23</v>
      </c>
    </row>
    <row r="10" spans="1:6" x14ac:dyDescent="0.3">
      <c r="A10" s="19">
        <v>2019</v>
      </c>
      <c r="B10" s="20">
        <v>45545</v>
      </c>
      <c r="C10" s="20">
        <v>4692</v>
      </c>
      <c r="D10" s="21">
        <v>10.3</v>
      </c>
      <c r="E10" s="21">
        <v>-3.3</v>
      </c>
      <c r="F10" s="19">
        <v>3.17</v>
      </c>
    </row>
    <row r="11" spans="1:6" x14ac:dyDescent="0.3">
      <c r="A11" s="19">
        <v>2020</v>
      </c>
      <c r="B11" s="20">
        <v>45991</v>
      </c>
      <c r="C11" s="20">
        <v>4468</v>
      </c>
      <c r="D11" s="21">
        <v>9.6999999999999993</v>
      </c>
      <c r="E11" s="21">
        <v>-4.8</v>
      </c>
      <c r="F11" s="19">
        <v>3.12</v>
      </c>
    </row>
    <row r="12" spans="1:6" x14ac:dyDescent="0.3">
      <c r="A12" s="19">
        <v>2021</v>
      </c>
      <c r="B12" s="20">
        <v>46430</v>
      </c>
      <c r="C12" s="20">
        <v>4400</v>
      </c>
      <c r="D12" s="21">
        <v>9.5</v>
      </c>
      <c r="E12" s="21">
        <v>-1.5</v>
      </c>
      <c r="F12" s="19">
        <v>3.11</v>
      </c>
    </row>
    <row r="13" spans="1:6" x14ac:dyDescent="0.3">
      <c r="A13" s="19">
        <v>2022</v>
      </c>
      <c r="B13" s="20">
        <v>46858</v>
      </c>
      <c r="C13" s="20">
        <v>4210</v>
      </c>
      <c r="D13" s="21">
        <v>9.1999999999999993</v>
      </c>
      <c r="E13" s="21">
        <v>-4.3</v>
      </c>
      <c r="F13" s="19">
        <v>3.05</v>
      </c>
    </row>
    <row r="14" spans="1:6" x14ac:dyDescent="0.3">
      <c r="A14" s="19">
        <v>2023</v>
      </c>
      <c r="B14" s="20">
        <v>47275</v>
      </c>
      <c r="C14" s="20">
        <v>4032</v>
      </c>
      <c r="D14" s="21">
        <v>8.6999999999999993</v>
      </c>
      <c r="E14" s="21">
        <v>-4.2</v>
      </c>
      <c r="F14" s="19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2"/>
  <sheetViews>
    <sheetView workbookViewId="0">
      <selection activeCell="A15" sqref="A15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24" t="s">
        <v>63</v>
      </c>
      <c r="B1" s="24"/>
      <c r="C1" s="24"/>
      <c r="D1" s="24"/>
      <c r="E1" s="24"/>
      <c r="F1" s="24"/>
      <c r="G1" s="24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5" t="s">
        <v>231</v>
      </c>
      <c r="B14" s="5" t="s">
        <v>67</v>
      </c>
    </row>
    <row r="15" spans="1:7" x14ac:dyDescent="0.3">
      <c r="A15" s="1" t="b">
        <f>RIGHT(B4,1)="트"</f>
        <v>1</v>
      </c>
    </row>
    <row r="16" spans="1:7" x14ac:dyDescent="0.3">
      <c r="B16" s="1" t="s">
        <v>203</v>
      </c>
    </row>
    <row r="18" spans="1:3" x14ac:dyDescent="0.3">
      <c r="A18" s="5" t="s">
        <v>65</v>
      </c>
      <c r="B18" s="5" t="s">
        <v>67</v>
      </c>
      <c r="C18" s="5" t="s">
        <v>70</v>
      </c>
    </row>
    <row r="19" spans="1:3" x14ac:dyDescent="0.3">
      <c r="A19" s="5" t="s">
        <v>72</v>
      </c>
      <c r="B19" s="6">
        <v>1200</v>
      </c>
      <c r="C19" s="6">
        <v>650000</v>
      </c>
    </row>
    <row r="20" spans="1:3" x14ac:dyDescent="0.3">
      <c r="A20" s="5" t="s">
        <v>77</v>
      </c>
      <c r="B20" s="6">
        <v>1000</v>
      </c>
      <c r="C20" s="6">
        <v>525000</v>
      </c>
    </row>
    <row r="21" spans="1:3" x14ac:dyDescent="0.3">
      <c r="A21" s="5" t="s">
        <v>81</v>
      </c>
      <c r="B21" s="6">
        <v>1200</v>
      </c>
      <c r="C21" s="6">
        <v>550000</v>
      </c>
    </row>
    <row r="22" spans="1:3" x14ac:dyDescent="0.3">
      <c r="A22" s="5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L36"/>
  <sheetViews>
    <sheetView tabSelected="1" topLeftCell="A10" workbookViewId="0">
      <selection activeCell="E36" sqref="E36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12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12" x14ac:dyDescent="0.3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12" x14ac:dyDescent="0.3">
      <c r="A3" s="5" t="s">
        <v>185</v>
      </c>
      <c r="B3" s="11">
        <v>45481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  <c r="L3" s="30" t="s">
        <v>232</v>
      </c>
    </row>
    <row r="4" spans="1:12" x14ac:dyDescent="0.3">
      <c r="A4" s="5" t="s">
        <v>186</v>
      </c>
      <c r="B4" s="11">
        <v>45515</v>
      </c>
      <c r="C4" s="6">
        <v>65200</v>
      </c>
      <c r="D4" s="5" t="str">
        <f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0">CHOOSE(RIGHT(F4,1),"총무부","관리부","영업부","생산부")</f>
        <v>생산부</v>
      </c>
    </row>
    <row r="5" spans="1:12" x14ac:dyDescent="0.3">
      <c r="A5" s="5" t="s">
        <v>187</v>
      </c>
      <c r="B5" s="11">
        <v>45528</v>
      </c>
      <c r="C5" s="6">
        <v>53600</v>
      </c>
      <c r="D5" s="5" t="str">
        <f t="shared" ref="D5:D12" si="1">IF(OR(MONTH(B5)=8,MONTH(B5)=10),"신제품","")</f>
        <v>신제품</v>
      </c>
      <c r="F5" s="5" t="s">
        <v>160</v>
      </c>
      <c r="G5" s="5" t="s">
        <v>161</v>
      </c>
      <c r="H5" s="5" t="s">
        <v>162</v>
      </c>
      <c r="I5" s="5" t="str">
        <f t="shared" si="0"/>
        <v>총무부</v>
      </c>
    </row>
    <row r="6" spans="1:12" x14ac:dyDescent="0.3">
      <c r="A6" s="5" t="s">
        <v>188</v>
      </c>
      <c r="B6" s="11">
        <v>45538</v>
      </c>
      <c r="C6" s="6">
        <v>39000</v>
      </c>
      <c r="D6" s="5" t="str">
        <f t="shared" si="1"/>
        <v/>
      </c>
      <c r="F6" s="5" t="s">
        <v>163</v>
      </c>
      <c r="G6" s="5" t="s">
        <v>164</v>
      </c>
      <c r="H6" s="5" t="s">
        <v>162</v>
      </c>
      <c r="I6" s="5" t="str">
        <f t="shared" si="0"/>
        <v>생산부</v>
      </c>
    </row>
    <row r="7" spans="1:12" x14ac:dyDescent="0.3">
      <c r="A7" s="5" t="s">
        <v>189</v>
      </c>
      <c r="B7" s="11">
        <v>45554</v>
      </c>
      <c r="C7" s="6">
        <v>62000</v>
      </c>
      <c r="D7" s="5" t="str">
        <f t="shared" si="1"/>
        <v/>
      </c>
      <c r="F7" s="5" t="s">
        <v>165</v>
      </c>
      <c r="G7" s="5" t="s">
        <v>166</v>
      </c>
      <c r="H7" s="5" t="s">
        <v>157</v>
      </c>
      <c r="I7" s="5" t="str">
        <f t="shared" si="0"/>
        <v>관리부</v>
      </c>
    </row>
    <row r="8" spans="1:12" x14ac:dyDescent="0.3">
      <c r="A8" s="5" t="s">
        <v>190</v>
      </c>
      <c r="B8" s="11">
        <v>45565</v>
      </c>
      <c r="C8" s="6">
        <v>55400</v>
      </c>
      <c r="D8" s="5" t="str">
        <f t="shared" si="1"/>
        <v/>
      </c>
      <c r="F8" s="5" t="s">
        <v>167</v>
      </c>
      <c r="G8" s="5" t="s">
        <v>168</v>
      </c>
      <c r="H8" s="5" t="s">
        <v>169</v>
      </c>
      <c r="I8" s="5" t="str">
        <f t="shared" si="0"/>
        <v>관리부</v>
      </c>
    </row>
    <row r="9" spans="1:12" x14ac:dyDescent="0.3">
      <c r="A9" s="5" t="s">
        <v>191</v>
      </c>
      <c r="B9" s="11">
        <v>45572</v>
      </c>
      <c r="C9" s="6">
        <v>72000</v>
      </c>
      <c r="D9" s="5" t="str">
        <f t="shared" si="1"/>
        <v>신제품</v>
      </c>
      <c r="F9" s="5" t="s">
        <v>170</v>
      </c>
      <c r="G9" s="5" t="s">
        <v>171</v>
      </c>
      <c r="H9" s="5" t="s">
        <v>162</v>
      </c>
      <c r="I9" s="5" t="str">
        <f t="shared" si="0"/>
        <v>영업부</v>
      </c>
    </row>
    <row r="10" spans="1:12" x14ac:dyDescent="0.3">
      <c r="A10" s="5" t="s">
        <v>192</v>
      </c>
      <c r="B10" s="11">
        <v>45591</v>
      </c>
      <c r="C10" s="6">
        <v>48600</v>
      </c>
      <c r="D10" s="5" t="str">
        <f t="shared" si="1"/>
        <v>신제품</v>
      </c>
      <c r="F10" s="5" t="s">
        <v>172</v>
      </c>
      <c r="G10" s="5" t="s">
        <v>173</v>
      </c>
      <c r="H10" s="5" t="s">
        <v>169</v>
      </c>
      <c r="I10" s="5" t="str">
        <f t="shared" si="0"/>
        <v>총무부</v>
      </c>
    </row>
    <row r="11" spans="1:12" x14ac:dyDescent="0.3">
      <c r="A11" s="5" t="s">
        <v>193</v>
      </c>
      <c r="B11" s="11">
        <v>45608</v>
      </c>
      <c r="C11" s="6">
        <v>56000</v>
      </c>
      <c r="D11" s="5" t="str">
        <f t="shared" si="1"/>
        <v/>
      </c>
      <c r="F11" s="5" t="s">
        <v>174</v>
      </c>
      <c r="G11" s="5" t="s">
        <v>175</v>
      </c>
      <c r="H11" s="5" t="s">
        <v>176</v>
      </c>
      <c r="I11" s="5" t="str">
        <f t="shared" si="0"/>
        <v>생산부</v>
      </c>
    </row>
    <row r="12" spans="1:12" x14ac:dyDescent="0.3">
      <c r="A12" s="5" t="s">
        <v>194</v>
      </c>
      <c r="B12" s="11">
        <v>45621</v>
      </c>
      <c r="C12" s="6">
        <v>47900</v>
      </c>
      <c r="D12" s="5" t="str">
        <f t="shared" si="1"/>
        <v/>
      </c>
      <c r="F12" s="5" t="s">
        <v>177</v>
      </c>
      <c r="G12" s="5" t="s">
        <v>178</v>
      </c>
      <c r="H12" s="5" t="s">
        <v>179</v>
      </c>
      <c r="I12" s="5" t="str">
        <f t="shared" si="0"/>
        <v>영업부</v>
      </c>
    </row>
    <row r="14" spans="1:12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12" x14ac:dyDescent="0.3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12" x14ac:dyDescent="0.3">
      <c r="A16" s="5">
        <v>152001</v>
      </c>
      <c r="B16" s="5" t="s">
        <v>14</v>
      </c>
      <c r="C16" s="5">
        <v>12.5</v>
      </c>
      <c r="D16" s="5"/>
      <c r="F16" s="5" t="s">
        <v>22</v>
      </c>
      <c r="G16" s="7">
        <v>42527</v>
      </c>
      <c r="H16" s="5" t="s">
        <v>197</v>
      </c>
      <c r="I16" s="5">
        <v>73</v>
      </c>
    </row>
    <row r="17" spans="1:9" x14ac:dyDescent="0.3">
      <c r="A17" s="5">
        <v>152002</v>
      </c>
      <c r="B17" s="5" t="s">
        <v>6</v>
      </c>
      <c r="C17" s="5">
        <v>12.4</v>
      </c>
      <c r="D17" s="5"/>
      <c r="F17" s="5" t="s">
        <v>23</v>
      </c>
      <c r="G17" s="7">
        <v>43556</v>
      </c>
      <c r="H17" s="5" t="s">
        <v>197</v>
      </c>
      <c r="I17" s="5">
        <v>68</v>
      </c>
    </row>
    <row r="18" spans="1:9" x14ac:dyDescent="0.3">
      <c r="A18" s="5">
        <v>152003</v>
      </c>
      <c r="B18" s="5" t="s">
        <v>4</v>
      </c>
      <c r="C18" s="5">
        <v>12.9</v>
      </c>
      <c r="D18" s="5"/>
      <c r="F18" s="5" t="s">
        <v>24</v>
      </c>
      <c r="G18" s="7">
        <v>40669</v>
      </c>
      <c r="H18" s="5" t="s">
        <v>198</v>
      </c>
      <c r="I18" s="5">
        <v>98</v>
      </c>
    </row>
    <row r="19" spans="1:9" x14ac:dyDescent="0.3">
      <c r="A19" s="5">
        <v>152004</v>
      </c>
      <c r="B19" s="5" t="s">
        <v>7</v>
      </c>
      <c r="C19" s="5">
        <v>12.5</v>
      </c>
      <c r="D19" s="5"/>
      <c r="F19" s="5" t="s">
        <v>25</v>
      </c>
      <c r="G19" s="7">
        <v>40483</v>
      </c>
      <c r="H19" s="5" t="s">
        <v>198</v>
      </c>
      <c r="I19" s="5">
        <v>65</v>
      </c>
    </row>
    <row r="20" spans="1:9" x14ac:dyDescent="0.3">
      <c r="A20" s="5">
        <v>152005</v>
      </c>
      <c r="B20" s="5" t="s">
        <v>5</v>
      </c>
      <c r="C20" s="5">
        <v>11.8</v>
      </c>
      <c r="D20" s="5"/>
      <c r="F20" s="5" t="s">
        <v>26</v>
      </c>
      <c r="G20" s="7">
        <v>43101</v>
      </c>
      <c r="H20" s="5" t="s">
        <v>199</v>
      </c>
      <c r="I20" s="5">
        <v>69</v>
      </c>
    </row>
    <row r="21" spans="1:9" x14ac:dyDescent="0.3">
      <c r="A21" s="5">
        <v>152006</v>
      </c>
      <c r="B21" s="5" t="s">
        <v>15</v>
      </c>
      <c r="C21" s="5">
        <v>12.3</v>
      </c>
      <c r="D21" s="5"/>
      <c r="F21" s="5" t="s">
        <v>27</v>
      </c>
      <c r="G21" s="7">
        <v>38513</v>
      </c>
      <c r="H21" s="5" t="s">
        <v>199</v>
      </c>
      <c r="I21" s="5">
        <v>80</v>
      </c>
    </row>
    <row r="22" spans="1:9" x14ac:dyDescent="0.3">
      <c r="A22" s="5">
        <v>152007</v>
      </c>
      <c r="B22" s="5" t="s">
        <v>16</v>
      </c>
      <c r="C22" s="5">
        <v>12.8</v>
      </c>
      <c r="D22" s="5"/>
      <c r="F22" s="5" t="s">
        <v>28</v>
      </c>
      <c r="G22" s="7">
        <v>41528</v>
      </c>
      <c r="H22" s="5" t="s">
        <v>199</v>
      </c>
      <c r="I22" s="5">
        <v>86</v>
      </c>
    </row>
    <row r="23" spans="1:9" x14ac:dyDescent="0.3">
      <c r="A23" s="5">
        <v>152008</v>
      </c>
      <c r="B23" s="5" t="s">
        <v>17</v>
      </c>
      <c r="C23" s="5">
        <v>12.1</v>
      </c>
      <c r="D23" s="5"/>
      <c r="F23" s="5" t="s">
        <v>29</v>
      </c>
      <c r="G23" s="7">
        <v>40339</v>
      </c>
      <c r="H23" s="5" t="s">
        <v>200</v>
      </c>
      <c r="I23" s="5">
        <v>70</v>
      </c>
    </row>
    <row r="24" spans="1:9" x14ac:dyDescent="0.3">
      <c r="F24" s="5" t="s">
        <v>30</v>
      </c>
      <c r="G24" s="7">
        <v>39574</v>
      </c>
      <c r="H24" s="5" t="s">
        <v>200</v>
      </c>
      <c r="I24" s="5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25" t="s">
        <v>201</v>
      </c>
      <c r="H26" s="25"/>
      <c r="I26" s="25"/>
    </row>
    <row r="27" spans="1:9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26">
        <f>COUNTIF(I16:I24,"&gt;=80")/COUNT(I16:I24)</f>
        <v>0.44444444444444442</v>
      </c>
      <c r="H27" s="26"/>
      <c r="I27" s="26"/>
    </row>
    <row r="28" spans="1:9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7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  <c r="G33" t="s">
        <v>233</v>
      </c>
    </row>
    <row r="34" spans="1:7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7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  <c r="G35" t="s">
        <v>234</v>
      </c>
    </row>
    <row r="36" spans="1:7" x14ac:dyDescent="0.3">
      <c r="A36" s="27" t="s">
        <v>55</v>
      </c>
      <c r="B36" s="28"/>
      <c r="C36" s="5">
        <f>TRUNC(SUMIF($E$27:$E$35,"합격",C27:C35)/COUNTIF($E$27:$E$35,"합격"))</f>
        <v>76</v>
      </c>
      <c r="D36" s="5">
        <f>TRUNC(SUMIF($E$27:$E$35,"합격",D27:D35)/COUNTIF($E$27:$E$35,"합격"))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workbookViewId="0">
      <selection activeCell="C19" sqref="C19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0.5" bestFit="1" customWidth="1"/>
    <col min="6" max="7" width="12.375" bestFit="1" customWidth="1"/>
  </cols>
  <sheetData>
    <row r="1" spans="1:7" ht="20.25" x14ac:dyDescent="0.3">
      <c r="A1" s="24" t="s">
        <v>83</v>
      </c>
      <c r="B1" s="24"/>
      <c r="C1" s="24"/>
      <c r="D1" s="24"/>
      <c r="E1" s="24"/>
      <c r="F1" s="24"/>
      <c r="G1" s="24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12" t="s">
        <v>0</v>
      </c>
      <c r="B15" t="s">
        <v>204</v>
      </c>
    </row>
    <row r="17" spans="1:7" x14ac:dyDescent="0.3">
      <c r="A17" s="12" t="s">
        <v>208</v>
      </c>
      <c r="B17" s="12" t="s">
        <v>207</v>
      </c>
    </row>
    <row r="18" spans="1:7" x14ac:dyDescent="0.3">
      <c r="A18" s="12" t="s">
        <v>205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206</v>
      </c>
    </row>
    <row r="19" spans="1:7" x14ac:dyDescent="0.3">
      <c r="A19" s="13" t="s">
        <v>15</v>
      </c>
      <c r="B19" s="14" t="s">
        <v>209</v>
      </c>
      <c r="C19" s="14" t="s">
        <v>209</v>
      </c>
      <c r="D19" s="14">
        <v>595000</v>
      </c>
      <c r="E19" s="14" t="s">
        <v>209</v>
      </c>
      <c r="F19" s="14" t="s">
        <v>209</v>
      </c>
      <c r="G19" s="14">
        <v>595000</v>
      </c>
    </row>
    <row r="20" spans="1:7" x14ac:dyDescent="0.3">
      <c r="A20" s="13" t="s">
        <v>5</v>
      </c>
      <c r="B20" s="14">
        <v>305000</v>
      </c>
      <c r="C20" s="14" t="s">
        <v>209</v>
      </c>
      <c r="D20" s="14" t="s">
        <v>209</v>
      </c>
      <c r="E20" s="14" t="s">
        <v>209</v>
      </c>
      <c r="F20" s="14" t="s">
        <v>209</v>
      </c>
      <c r="G20" s="14">
        <v>305000</v>
      </c>
    </row>
    <row r="21" spans="1:7" x14ac:dyDescent="0.3">
      <c r="A21" s="13" t="s">
        <v>91</v>
      </c>
      <c r="B21" s="14">
        <v>290000</v>
      </c>
      <c r="C21" s="14" t="s">
        <v>209</v>
      </c>
      <c r="D21" s="14" t="s">
        <v>209</v>
      </c>
      <c r="E21" s="14" t="s">
        <v>209</v>
      </c>
      <c r="F21" s="14" t="s">
        <v>209</v>
      </c>
      <c r="G21" s="14">
        <v>290000</v>
      </c>
    </row>
    <row r="22" spans="1:7" x14ac:dyDescent="0.3">
      <c r="A22" s="13" t="s">
        <v>99</v>
      </c>
      <c r="B22" s="14">
        <v>325000</v>
      </c>
      <c r="C22" s="14" t="s">
        <v>209</v>
      </c>
      <c r="D22" s="14" t="s">
        <v>209</v>
      </c>
      <c r="E22" s="14" t="s">
        <v>209</v>
      </c>
      <c r="F22" s="14" t="s">
        <v>209</v>
      </c>
      <c r="G22" s="14">
        <v>325000</v>
      </c>
    </row>
    <row r="23" spans="1:7" x14ac:dyDescent="0.3">
      <c r="A23" s="13" t="s">
        <v>104</v>
      </c>
      <c r="B23" s="14" t="s">
        <v>209</v>
      </c>
      <c r="C23" s="14">
        <v>480000</v>
      </c>
      <c r="D23" s="14" t="s">
        <v>209</v>
      </c>
      <c r="E23" s="14" t="s">
        <v>209</v>
      </c>
      <c r="F23" s="14" t="s">
        <v>209</v>
      </c>
      <c r="G23" s="14">
        <v>480000</v>
      </c>
    </row>
    <row r="24" spans="1:7" x14ac:dyDescent="0.3">
      <c r="A24" s="13" t="s">
        <v>7</v>
      </c>
      <c r="B24" s="14" t="s">
        <v>209</v>
      </c>
      <c r="C24" s="14">
        <v>480000</v>
      </c>
      <c r="D24" s="14" t="s">
        <v>209</v>
      </c>
      <c r="E24" s="14" t="s">
        <v>209</v>
      </c>
      <c r="F24" s="14" t="s">
        <v>209</v>
      </c>
      <c r="G24" s="14">
        <v>480000</v>
      </c>
    </row>
    <row r="25" spans="1:7" x14ac:dyDescent="0.3">
      <c r="A25" s="13" t="s">
        <v>108</v>
      </c>
      <c r="B25" s="14" t="s">
        <v>209</v>
      </c>
      <c r="C25" s="14" t="s">
        <v>209</v>
      </c>
      <c r="D25" s="14" t="s">
        <v>209</v>
      </c>
      <c r="E25" s="14">
        <v>730000</v>
      </c>
      <c r="F25" s="14" t="s">
        <v>209</v>
      </c>
      <c r="G25" s="14">
        <v>730000</v>
      </c>
    </row>
    <row r="26" spans="1:7" x14ac:dyDescent="0.3">
      <c r="A26" s="13" t="s">
        <v>101</v>
      </c>
      <c r="B26" s="14" t="s">
        <v>209</v>
      </c>
      <c r="C26" s="14" t="s">
        <v>209</v>
      </c>
      <c r="D26" s="14" t="s">
        <v>209</v>
      </c>
      <c r="E26" s="14" t="s">
        <v>209</v>
      </c>
      <c r="F26" s="14">
        <v>1000000</v>
      </c>
      <c r="G26" s="14">
        <v>1000000</v>
      </c>
    </row>
    <row r="27" spans="1:7" x14ac:dyDescent="0.3">
      <c r="A27" s="13" t="s">
        <v>106</v>
      </c>
      <c r="B27" s="14" t="s">
        <v>209</v>
      </c>
      <c r="C27" s="14">
        <v>465000</v>
      </c>
      <c r="D27" s="14" t="s">
        <v>209</v>
      </c>
      <c r="E27" s="14" t="s">
        <v>209</v>
      </c>
      <c r="F27" s="14" t="s">
        <v>209</v>
      </c>
      <c r="G27" s="14">
        <v>465000</v>
      </c>
    </row>
    <row r="28" spans="1:7" x14ac:dyDescent="0.3">
      <c r="A28" s="13" t="s">
        <v>206</v>
      </c>
      <c r="B28" s="14">
        <v>325000</v>
      </c>
      <c r="C28" s="14">
        <v>480000</v>
      </c>
      <c r="D28" s="14">
        <v>595000</v>
      </c>
      <c r="E28" s="14">
        <v>730000</v>
      </c>
      <c r="F28" s="14">
        <v>1000000</v>
      </c>
      <c r="G28" s="14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G3" sqref="G3"/>
    </sheetView>
  </sheetViews>
  <sheetFormatPr defaultRowHeight="16.5" x14ac:dyDescent="0.3"/>
  <sheetData>
    <row r="1" spans="1:7" x14ac:dyDescent="0.3">
      <c r="A1" s="29" t="s">
        <v>63</v>
      </c>
      <c r="B1" s="29"/>
      <c r="C1" s="29"/>
      <c r="D1" s="29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>
        <v>800</v>
      </c>
      <c r="G3" s="9"/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/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/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/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/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H18" sqref="H18"/>
    </sheetView>
  </sheetViews>
  <sheetFormatPr defaultRowHeight="16.5" x14ac:dyDescent="0.3"/>
  <sheetData>
    <row r="1" spans="1:5" ht="20.25" x14ac:dyDescent="0.3">
      <c r="A1" s="24" t="s">
        <v>119</v>
      </c>
      <c r="B1" s="24"/>
      <c r="C1" s="24"/>
      <c r="D1" s="24"/>
      <c r="E1" s="24"/>
    </row>
    <row r="3" spans="1:5" x14ac:dyDescent="0.3">
      <c r="A3" s="5" t="s">
        <v>120</v>
      </c>
      <c r="B3" s="15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16" t="s">
        <v>126</v>
      </c>
      <c r="C4" s="6">
        <v>20400</v>
      </c>
      <c r="D4" s="6">
        <v>9600</v>
      </c>
      <c r="E4" s="6">
        <f t="shared" ref="E4:E12" si="0">SUM(C4:D4)</f>
        <v>30000</v>
      </c>
    </row>
    <row r="5" spans="1:5" x14ac:dyDescent="0.3">
      <c r="A5" s="5" t="s">
        <v>127</v>
      </c>
      <c r="B5" s="16" t="s">
        <v>128</v>
      </c>
      <c r="C5" s="6">
        <v>12000</v>
      </c>
      <c r="D5" s="6">
        <v>3600</v>
      </c>
      <c r="E5" s="6">
        <f t="shared" si="0"/>
        <v>15600</v>
      </c>
    </row>
    <row r="6" spans="1:5" x14ac:dyDescent="0.3">
      <c r="A6" s="5" t="s">
        <v>129</v>
      </c>
      <c r="B6" s="16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16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16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16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16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16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16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9525</xdr:colOff>
                    <xdr:row>5</xdr:row>
                    <xdr:rowOff>9525</xdr:rowOff>
                  </from>
                  <to>
                    <xdr:col>7</xdr:col>
                    <xdr:colOff>666750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sqref="A1:E1"/>
    </sheetView>
  </sheetViews>
  <sheetFormatPr defaultRowHeight="16.5" x14ac:dyDescent="0.3"/>
  <sheetData>
    <row r="1" spans="1:5" ht="20.25" x14ac:dyDescent="0.3">
      <c r="A1" s="24" t="s">
        <v>137</v>
      </c>
      <c r="B1" s="24"/>
      <c r="C1" s="24"/>
      <c r="D1" s="24"/>
      <c r="E1" s="24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정준 이</cp:lastModifiedBy>
  <dcterms:created xsi:type="dcterms:W3CDTF">2023-04-27T08:01:32Z</dcterms:created>
  <dcterms:modified xsi:type="dcterms:W3CDTF">2024-11-29T09:23:42Z</dcterms:modified>
</cp:coreProperties>
</file>