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sjun\Desktop\04 실전모의고사\"/>
    </mc:Choice>
  </mc:AlternateContent>
  <xr:revisionPtr revIDLastSave="0" documentId="13_ncr:1_{AC6864D5-35A3-429A-8A88-B3AD7BDFFB95}" xr6:coauthVersionLast="47" xr6:coauthVersionMax="47" xr10:uidLastSave="{00000000-0000-0000-0000-000000000000}"/>
  <bookViews>
    <workbookView xWindow="-98" yWindow="-98" windowWidth="21795" windowHeight="12975" firstSheet="1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6" l="1"/>
  <c r="D4" i="6"/>
  <c r="E5" i="7"/>
  <c r="E6" i="7"/>
  <c r="E7" i="7"/>
  <c r="E8" i="7"/>
  <c r="E9" i="7"/>
  <c r="E10" i="7"/>
  <c r="E11" i="7"/>
  <c r="E12" i="7"/>
  <c r="E4" i="7"/>
  <c r="D36" i="9"/>
  <c r="C36" i="9"/>
  <c r="G27" i="9"/>
  <c r="D17" i="9" a="1"/>
  <c r="D17" i="9" s="1"/>
  <c r="D18" i="9" a="1"/>
  <c r="D18" i="9"/>
  <c r="D19" i="9" a="1"/>
  <c r="D19" i="9" s="1"/>
  <c r="D20" i="9" a="1"/>
  <c r="D20" i="9" s="1"/>
  <c r="D21" i="9" a="1"/>
  <c r="D21" i="9" s="1"/>
  <c r="D22" i="9" a="1"/>
  <c r="D22" i="9" s="1"/>
  <c r="D23" i="9" a="1"/>
  <c r="D23" i="9" s="1"/>
  <c r="D16" i="9" a="1"/>
  <c r="D16" i="9"/>
  <c r="I6" i="9"/>
  <c r="I7" i="9"/>
  <c r="I8" i="9"/>
  <c r="I9" i="9"/>
  <c r="I10" i="9"/>
  <c r="I11" i="9"/>
  <c r="I12" i="9"/>
  <c r="I4" i="9"/>
  <c r="I5" i="9"/>
  <c r="I3" i="9"/>
  <c r="D6" i="9"/>
  <c r="D7" i="9"/>
  <c r="D8" i="9"/>
  <c r="D9" i="9"/>
  <c r="D10" i="9"/>
  <c r="D11" i="9"/>
  <c r="D12" i="9"/>
  <c r="D4" i="9"/>
  <c r="D5" i="9"/>
  <c r="D3" i="9"/>
  <c r="D8" i="6"/>
  <c r="D7" i="6"/>
  <c r="D6" i="6"/>
  <c r="D5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<sst xmlns="http://schemas.openxmlformats.org/spreadsheetml/2006/main" count="342" uniqueCount="235">
  <si>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</si>
  <si>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</si>
  <si>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</si>
  <si>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</si>
  <si>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</si>
  <si>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</si>
  <si>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</si>
  <si>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</si>
  <si>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</si>
  <si>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</si>
  <si>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</si>
  <si>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</si>
  <si>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</si>
  <si>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</si>
  <si>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</si>
  <si>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</si>
  <si>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</si>
  <si>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</si>
  <si>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</si>
  <si>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</si>
  <si>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</si>
  <si>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</si>
  <si>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</si>
  <si>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</si>
  <si>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</si>
  <si>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</si>
  <si>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</si>
  <si>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</si>
  <si>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</si>
  <si>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</si>
  <si>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</si>
  <si>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</si>
  <si>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</si>
  <si>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</si>
  <si>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</si>
  <si>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</si>
  <si>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</si>
  <si>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</si>
  <si>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</si>
  <si>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</si>
  <si>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</si>
  <si>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</si>
  <si>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</si>
  <si>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</si>
  <si>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</si>
  <si>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</si>
  <si>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</si>
  <si>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</si>
  <si>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</si>
  <si>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</si>
  <si>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</si>
  <si>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</si>
  <si>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</si>
  <si>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</si>
  <si>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</si>
  <si>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</si>
  <si>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</si>
  <si>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</si>
  <si>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</si>
  <si>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</si>
  <si>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</si>
  <si>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</si>
  <si>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</si>
  <si>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</si>
  <si>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</si>
  <si>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</si>
  <si>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</si>
  <si>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</si>
  <si>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</si>
  <si>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</si>
  <si>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</si>
  <si>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</si>
  <si>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</si>
  <si>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</si>
  <si>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</si>
  <si>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</si>
  <si>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</si>
  <si>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</si>
  <si>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</si>
  <si>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</si>
  <si>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</si>
  <si>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</si>
  <si>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</si>
  <si>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</si>
  <si>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</si>
  <si>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</si>
  <si>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</si>
  <si>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</si>
  <si>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</si>
  <si>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</si>
  <si>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</si>
  <si>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</si>
  <si>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</si>
  <si>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</si>
  <si>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</si>
  <si>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</si>
  <si>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</si>
  <si>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</si>
  <si>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</si>
  <si>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</si>
  <si>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</si>
  <si>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</si>
  <si>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</si>
  <si>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</si>
  <si>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</si>
  <si>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</si>
  <si>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</si>
  <si>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</si>
  <si>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</si>
  <si>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</si>
  <si>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</si>
  <si>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</si>
  <si>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</si>
  <si>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</si>
  <si>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</si>
  <si>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</si>
  <si>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</si>
  <si>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</si>
  <si>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</si>
  <si>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</si>
  <si>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</si>
  <si>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</si>
  <si>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</si>
  <si>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</si>
  <si>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</si>
  <si>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</si>
  <si>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</si>
  <si>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</si>
  <si>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</si>
  <si>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</si>
  <si>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</si>
  <si>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</si>
  <si>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</si>
  <si>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</si>
  <si>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</si>
  <si>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</si>
  <si>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</si>
  <si>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</si>
  <si>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</si>
  <si>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</si>
  <si>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</si>
  <si>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</si>
  <si>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</si>
  <si>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</si>
  <si>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</si>
  <si>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</si>
  <si>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</si>
  <si>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</si>
  <si>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</si>
  <si>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</si>
  <si>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</si>
  <si>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</si>
  <si>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</si>
  <si>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</si>
  <si>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</si>
  <si>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</si>
  <si>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</si>
  <si>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</si>
  <si>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</si>
  <si>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</si>
  <si>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</si>
  <si>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</si>
  <si>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</si>
  <si>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</si>
  <si>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</si>
  <si>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</si>
  <si>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</si>
  <si>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</si>
  <si>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</si>
  <si>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</si>
  <si>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</si>
  <si>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</si>
  <si>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</si>
  <si>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</si>
  <si>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</si>
  <si>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</si>
  <si>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</si>
  <si>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</si>
  <si>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</si>
  <si>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</si>
  <si>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</si>
  <si>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</si>
  <si>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</si>
  <si>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</si>
  <si>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</si>
  <si>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</si>
  <si>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</si>
  <si>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</si>
  <si>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</si>
  <si>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</si>
  <si>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</si>
  <si>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</si>
  <si>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</si>
  <si>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</si>
  <si>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</si>
  <si>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</si>
  <si>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</si>
  <si>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</si>
  <si>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</si>
  <si>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</si>
  <si>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</si>
  <si>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</si>
  <si>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</si>
  <si>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</si>
  <si>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</si>
  <si>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</si>
  <si>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</si>
  <si>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</si>
  <si>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</si>
  <si>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</si>
  <si>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</si>
  <si>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</si>
  <si>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</si>
  <si>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</si>
  <si>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</si>
  <si>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</si>
  <si>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</si>
  <si>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</si>
  <si>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</si>
  <si>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</si>
  <si>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</si>
  <si>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</si>
  <si>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</si>
  <si>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호당(농가인구:명)</t>
    <phoneticPr fontId="1" type="noConversion"/>
  </si>
  <si>
    <t>*트</t>
    <phoneticPr fontId="1" type="noConversion"/>
  </si>
  <si>
    <t>매입량</t>
    <phoneticPr fontId="1" type="noConversion"/>
  </si>
  <si>
    <t>&gt;=1300</t>
    <phoneticPr fontId="1" type="noConversion"/>
  </si>
  <si>
    <t>품명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</si>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</sst>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8" formatCode="0.0&quot;%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8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6C-4B76-AD47-DF032847D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>
              <a:alpha val="99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17EAA495-B2F3-9609-F854-42108A64FC62}"/>
            </a:ext>
          </a:extLst>
        </xdr:cNvPr>
        <xdr:cNvSpPr/>
      </xdr:nvSpPr>
      <xdr:spPr>
        <a:xfrm>
          <a:off x="4114800" y="1976438"/>
          <a:ext cx="1371600" cy="642937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서정빈" refreshedDate="45982.072557175925" createdVersion="8" refreshedVersion="8" minRefreshableVersion="3" recordCount="9" xr:uid="{90272D9D-CA94-4D86-8B2A-E27019174D20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F0D1BD-423F-4298-A1C8-F758B718287D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topLeftCell="A4" workbookViewId="0">
      <selection activeCell="F10" sqref="F10"/>
    </sheetView>
  </sheetViews>
  <sheetFormatPr defaultRowHeight="16.899999999999999" x14ac:dyDescent="0.6"/>
  <sheetData>
    <row r="1" spans="1:6" x14ac:dyDescent="0.6">
      <c r="A1" t="s">
        <v>1</v>
      </c>
    </row>
    <row r="3" spans="1:6" x14ac:dyDescent="0.6">
      <c r="A3" s="1" t="s">
        <v>201</v>
      </c>
      <c r="B3" s="1" t="s">
        <v>208</v>
      </c>
      <c r="C3" s="1" t="s">
        <v>215</v>
      </c>
      <c r="D3" s="1" t="s">
        <v>219</v>
      </c>
      <c r="E3" s="1" t="s">
        <v>220</v>
      </c>
      <c r="F3" s="1" t="s">
        <v>221</v>
      </c>
    </row>
    <row r="4" spans="1:6" x14ac:dyDescent="0.6">
      <c r="A4" s="1" t="s">
        <v>202</v>
      </c>
      <c r="B4" s="1" t="s">
        <v>209</v>
      </c>
      <c r="C4" s="1" t="s">
        <v>216</v>
      </c>
      <c r="D4" s="2">
        <v>9600</v>
      </c>
      <c r="E4" s="2">
        <v>10000</v>
      </c>
      <c r="F4" s="2">
        <v>34600</v>
      </c>
    </row>
    <row r="5" spans="1:6" x14ac:dyDescent="0.6">
      <c r="A5" s="1" t="s">
        <v>203</v>
      </c>
      <c r="B5" s="1" t="s">
        <v>210</v>
      </c>
      <c r="C5" s="1" t="s">
        <v>217</v>
      </c>
      <c r="D5" s="2">
        <v>8400</v>
      </c>
      <c r="E5" s="2">
        <v>4000</v>
      </c>
      <c r="F5" s="2">
        <v>20900</v>
      </c>
    </row>
    <row r="6" spans="1:6" x14ac:dyDescent="0.6">
      <c r="A6" s="1" t="s">
        <v>204</v>
      </c>
      <c r="B6" s="1" t="s">
        <v>211</v>
      </c>
      <c r="C6" s="1" t="s">
        <v>218</v>
      </c>
      <c r="D6" s="2">
        <v>9600</v>
      </c>
      <c r="E6" s="2">
        <v>8000</v>
      </c>
      <c r="F6" s="2">
        <v>24400</v>
      </c>
    </row>
    <row r="7" spans="1:6" x14ac:dyDescent="0.6">
      <c r="A7" s="1" t="s">
        <v>205</v>
      </c>
      <c r="B7" s="1" t="s">
        <v>212</v>
      </c>
      <c r="C7" s="1" t="s">
        <v>216</v>
      </c>
      <c r="D7" s="2">
        <v>10800</v>
      </c>
      <c r="E7" s="2">
        <v>6000</v>
      </c>
      <c r="F7" s="2">
        <v>20200</v>
      </c>
    </row>
    <row r="8" spans="1:6" x14ac:dyDescent="0.6">
      <c r="A8" s="1" t="s">
        <v>206</v>
      </c>
      <c r="B8" s="1" t="s">
        <v>213</v>
      </c>
      <c r="C8" s="1" t="s">
        <v>218</v>
      </c>
      <c r="D8" s="2">
        <v>8400</v>
      </c>
      <c r="E8" s="2">
        <v>8000</v>
      </c>
      <c r="F8" s="2">
        <v>21500</v>
      </c>
    </row>
    <row r="9" spans="1:6" x14ac:dyDescent="0.6">
      <c r="A9" s="1" t="s">
        <v>207</v>
      </c>
      <c r="B9" s="1" t="s">
        <v>214</v>
      </c>
      <c r="C9" s="1" t="s">
        <v>218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H16" sqref="H16"/>
    </sheetView>
  </sheetViews>
  <sheetFormatPr defaultRowHeight="16.899999999999999" x14ac:dyDescent="0.6"/>
  <cols>
    <col min="2" max="2" width="12" bestFit="1" customWidth="1"/>
    <col min="4" max="5" width="9.3125" bestFit="1" customWidth="1"/>
    <col min="6" max="6" width="16.4375" bestFit="1" customWidth="1"/>
  </cols>
  <sheetData>
    <row r="1" spans="1:6" ht="20.25" x14ac:dyDescent="0.6">
      <c r="A1" s="18" t="s">
        <v>222</v>
      </c>
      <c r="B1" s="18"/>
      <c r="C1" s="18"/>
      <c r="D1" s="18"/>
      <c r="E1" s="18"/>
      <c r="F1" s="18"/>
    </row>
    <row r="3" spans="1:6" x14ac:dyDescent="0.6">
      <c r="A3" s="19" t="s">
        <v>56</v>
      </c>
      <c r="B3" s="19" t="s">
        <v>57</v>
      </c>
      <c r="C3" s="19" t="s">
        <v>58</v>
      </c>
      <c r="D3" s="19"/>
      <c r="E3" s="19"/>
      <c r="F3" s="19" t="s">
        <v>223</v>
      </c>
    </row>
    <row r="4" spans="1:6" x14ac:dyDescent="0.6">
      <c r="A4" s="19"/>
      <c r="B4" s="19"/>
      <c r="C4" s="20" t="s">
        <v>59</v>
      </c>
      <c r="D4" s="20" t="s">
        <v>60</v>
      </c>
      <c r="E4" s="20" t="s">
        <v>61</v>
      </c>
      <c r="F4" s="19"/>
    </row>
    <row r="5" spans="1:6" x14ac:dyDescent="0.6">
      <c r="A5" s="21">
        <v>2014</v>
      </c>
      <c r="B5" s="22">
        <v>43268</v>
      </c>
      <c r="C5" s="22">
        <v>6068</v>
      </c>
      <c r="D5" s="23">
        <v>14.2</v>
      </c>
      <c r="E5" s="23">
        <v>-8.9</v>
      </c>
      <c r="F5" s="21">
        <v>3.56</v>
      </c>
    </row>
    <row r="6" spans="1:6" x14ac:dyDescent="0.6">
      <c r="A6" s="21">
        <v>2015</v>
      </c>
      <c r="B6" s="22">
        <v>43663</v>
      </c>
      <c r="C6" s="22">
        <v>5707</v>
      </c>
      <c r="D6" s="23">
        <v>13.1</v>
      </c>
      <c r="E6" s="23">
        <v>-5.9</v>
      </c>
      <c r="F6" s="21">
        <v>3.48</v>
      </c>
    </row>
    <row r="7" spans="1:6" x14ac:dyDescent="0.6">
      <c r="A7" s="21">
        <v>2016</v>
      </c>
      <c r="B7" s="22">
        <v>44056</v>
      </c>
      <c r="C7" s="22">
        <v>5407</v>
      </c>
      <c r="D7" s="23">
        <v>12.3</v>
      </c>
      <c r="E7" s="23">
        <v>-5.3</v>
      </c>
      <c r="F7" s="21">
        <v>3.41</v>
      </c>
    </row>
    <row r="8" spans="1:6" x14ac:dyDescent="0.6">
      <c r="A8" s="21">
        <v>2017</v>
      </c>
      <c r="B8" s="22">
        <v>44453</v>
      </c>
      <c r="C8" s="22">
        <v>5167</v>
      </c>
      <c r="D8" s="23">
        <v>11.6</v>
      </c>
      <c r="E8" s="23">
        <v>-4.4000000000000004</v>
      </c>
      <c r="F8" s="21">
        <v>3.32</v>
      </c>
    </row>
    <row r="9" spans="1:6" x14ac:dyDescent="0.6">
      <c r="A9" s="21">
        <v>2018</v>
      </c>
      <c r="B9" s="22">
        <v>45093</v>
      </c>
      <c r="C9" s="22">
        <v>4851</v>
      </c>
      <c r="D9" s="23">
        <v>10.9</v>
      </c>
      <c r="E9" s="23">
        <v>-6.1</v>
      </c>
      <c r="F9" s="21">
        <v>3.23</v>
      </c>
    </row>
    <row r="10" spans="1:6" x14ac:dyDescent="0.6">
      <c r="A10" s="21">
        <v>2019</v>
      </c>
      <c r="B10" s="22">
        <v>45545</v>
      </c>
      <c r="C10" s="22">
        <v>4692</v>
      </c>
      <c r="D10" s="23">
        <v>10.3</v>
      </c>
      <c r="E10" s="23">
        <v>-3.3</v>
      </c>
      <c r="F10" s="21">
        <v>3.17</v>
      </c>
    </row>
    <row r="11" spans="1:6" x14ac:dyDescent="0.6">
      <c r="A11" s="21">
        <v>2020</v>
      </c>
      <c r="B11" s="22">
        <v>45991</v>
      </c>
      <c r="C11" s="22">
        <v>4468</v>
      </c>
      <c r="D11" s="23">
        <v>9.6999999999999993</v>
      </c>
      <c r="E11" s="23">
        <v>-4.8</v>
      </c>
      <c r="F11" s="21">
        <v>3.12</v>
      </c>
    </row>
    <row r="12" spans="1:6" x14ac:dyDescent="0.6">
      <c r="A12" s="21">
        <v>2021</v>
      </c>
      <c r="B12" s="22">
        <v>46430</v>
      </c>
      <c r="C12" s="22">
        <v>4400</v>
      </c>
      <c r="D12" s="23">
        <v>9.5</v>
      </c>
      <c r="E12" s="23">
        <v>-1.5</v>
      </c>
      <c r="F12" s="21">
        <v>3.11</v>
      </c>
    </row>
    <row r="13" spans="1:6" x14ac:dyDescent="0.6">
      <c r="A13" s="21">
        <v>2022</v>
      </c>
      <c r="B13" s="22">
        <v>46858</v>
      </c>
      <c r="C13" s="22">
        <v>4210</v>
      </c>
      <c r="D13" s="23">
        <v>9.1999999999999993</v>
      </c>
      <c r="E13" s="23">
        <v>-4.3</v>
      </c>
      <c r="F13" s="21">
        <v>3.05</v>
      </c>
    </row>
    <row r="14" spans="1:6" x14ac:dyDescent="0.6">
      <c r="A14" s="21">
        <v>2023</v>
      </c>
      <c r="B14" s="22">
        <v>47275</v>
      </c>
      <c r="C14" s="22">
        <v>4032</v>
      </c>
      <c r="D14" s="23">
        <v>8.6999999999999993</v>
      </c>
      <c r="E14" s="23">
        <v>-4.2</v>
      </c>
      <c r="F14" s="21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opLeftCell="A3" workbookViewId="0">
      <selection activeCell="L10" sqref="L10"/>
    </sheetView>
  </sheetViews>
  <sheetFormatPr defaultRowHeight="16.899999999999999" x14ac:dyDescent="0.6"/>
  <cols>
    <col min="3" max="4" width="8.6875" customWidth="1"/>
    <col min="5" max="5" width="10.5625" bestFit="1" customWidth="1"/>
    <col min="6" max="6" width="8.6875" customWidth="1"/>
    <col min="7" max="7" width="9.0625" bestFit="1" customWidth="1"/>
  </cols>
  <sheetData>
    <row r="1" spans="1:7" ht="20.65" x14ac:dyDescent="0.6">
      <c r="A1" s="12" t="s">
        <v>62</v>
      </c>
      <c r="B1" s="12"/>
      <c r="C1" s="12"/>
      <c r="D1" s="12"/>
      <c r="E1" s="12"/>
      <c r="F1" s="12"/>
      <c r="G1" s="12"/>
    </row>
    <row r="3" spans="1:7" x14ac:dyDescent="0.6">
      <c r="A3" s="5" t="s">
        <v>63</v>
      </c>
      <c r="B3" s="5" t="s">
        <v>64</v>
      </c>
      <c r="C3" s="5" t="s">
        <v>65</v>
      </c>
      <c r="D3" s="5" t="s">
        <v>66</v>
      </c>
      <c r="E3" s="5" t="s">
        <v>67</v>
      </c>
      <c r="F3" s="5" t="s">
        <v>68</v>
      </c>
      <c r="G3" s="5" t="s">
        <v>69</v>
      </c>
    </row>
    <row r="4" spans="1:7" x14ac:dyDescent="0.6">
      <c r="A4" s="5" t="s">
        <v>70</v>
      </c>
      <c r="B4" s="5" t="s">
        <v>71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6">
      <c r="A5" s="5" t="s">
        <v>72</v>
      </c>
      <c r="B5" s="5" t="s">
        <v>73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6">
      <c r="A6" s="5" t="s">
        <v>70</v>
      </c>
      <c r="B6" s="5" t="s">
        <v>74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6">
      <c r="A7" s="5" t="s">
        <v>75</v>
      </c>
      <c r="B7" s="5" t="s">
        <v>76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6">
      <c r="A8" s="5" t="s">
        <v>72</v>
      </c>
      <c r="B8" s="5" t="s">
        <v>77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6">
      <c r="A9" s="5" t="s">
        <v>75</v>
      </c>
      <c r="B9" s="5" t="s">
        <v>78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6">
      <c r="A10" s="5" t="s">
        <v>70</v>
      </c>
      <c r="B10" s="5" t="s">
        <v>79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6">
      <c r="A11" s="5" t="s">
        <v>72</v>
      </c>
      <c r="B11" s="5" t="s">
        <v>80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6">
      <c r="A12" s="5" t="s">
        <v>75</v>
      </c>
      <c r="B12" s="5" t="s">
        <v>81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6">
      <c r="A14" s="24" t="s">
        <v>227</v>
      </c>
      <c r="B14" s="24" t="s">
        <v>225</v>
      </c>
    </row>
    <row r="15" spans="1:7" x14ac:dyDescent="0.6">
      <c r="A15" s="24" t="s">
        <v>224</v>
      </c>
    </row>
    <row r="16" spans="1:7" x14ac:dyDescent="0.6">
      <c r="B16" s="24" t="s">
        <v>226</v>
      </c>
    </row>
    <row r="18" spans="1:7" x14ac:dyDescent="0.6">
      <c r="A18" s="1" t="s">
        <v>227</v>
      </c>
      <c r="B18" s="1" t="s">
        <v>225</v>
      </c>
      <c r="C18" s="1" t="s">
        <v>228</v>
      </c>
      <c r="D18" s="1"/>
      <c r="E18" s="1"/>
      <c r="F18" s="1"/>
      <c r="G18" s="1"/>
    </row>
    <row r="19" spans="1:7" x14ac:dyDescent="0.6">
      <c r="A19" s="5" t="s">
        <v>71</v>
      </c>
      <c r="B19" s="6">
        <v>1200</v>
      </c>
      <c r="C19" s="6">
        <v>650000</v>
      </c>
    </row>
    <row r="20" spans="1:7" x14ac:dyDescent="0.6">
      <c r="A20" s="5" t="s">
        <v>76</v>
      </c>
      <c r="B20" s="6">
        <v>1000</v>
      </c>
      <c r="C20" s="6">
        <v>525000</v>
      </c>
    </row>
    <row r="21" spans="1:7" x14ac:dyDescent="0.6">
      <c r="A21" s="5" t="s">
        <v>80</v>
      </c>
      <c r="B21" s="6">
        <v>1200</v>
      </c>
      <c r="C21" s="6">
        <v>550000</v>
      </c>
    </row>
    <row r="22" spans="1:7" x14ac:dyDescent="0.6">
      <c r="A22" s="5" t="s">
        <v>81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16" workbookViewId="0">
      <selection activeCell="F36" sqref="F36"/>
    </sheetView>
  </sheetViews>
  <sheetFormatPr defaultRowHeight="16.899999999999999" x14ac:dyDescent="0.6"/>
  <cols>
    <col min="2" max="2" width="10.75" bestFit="1" customWidth="1"/>
    <col min="7" max="7" width="10.75" bestFit="1" customWidth="1"/>
  </cols>
  <sheetData>
    <row r="1" spans="1:9" x14ac:dyDescent="0.6">
      <c r="A1" s="3" t="s">
        <v>179</v>
      </c>
      <c r="B1" s="4" t="s">
        <v>180</v>
      </c>
      <c r="F1" s="3" t="s">
        <v>150</v>
      </c>
      <c r="G1" s="4" t="s">
        <v>151</v>
      </c>
    </row>
    <row r="2" spans="1:9" x14ac:dyDescent="0.6">
      <c r="A2" s="5" t="s">
        <v>181</v>
      </c>
      <c r="B2" s="5" t="s">
        <v>182</v>
      </c>
      <c r="C2" s="5" t="s">
        <v>183</v>
      </c>
      <c r="D2" s="10" t="s">
        <v>2</v>
      </c>
      <c r="F2" s="5" t="s">
        <v>152</v>
      </c>
      <c r="G2" s="5" t="s">
        <v>119</v>
      </c>
      <c r="H2" s="5" t="s">
        <v>153</v>
      </c>
      <c r="I2" s="10" t="s">
        <v>120</v>
      </c>
    </row>
    <row r="3" spans="1:9" x14ac:dyDescent="0.6">
      <c r="A3" s="5" t="s">
        <v>184</v>
      </c>
      <c r="B3" s="11">
        <v>45846</v>
      </c>
      <c r="C3" s="6">
        <v>36500</v>
      </c>
      <c r="D3" s="5" t="str">
        <f>IF(   OR(  MONTH(B3)=8, MONTH(B3)=10), "신제품", " ")</f>
        <v xml:space="preserve"> </v>
      </c>
      <c r="F3" s="5" t="s">
        <v>154</v>
      </c>
      <c r="G3" s="5" t="s">
        <v>155</v>
      </c>
      <c r="H3" s="5" t="s">
        <v>156</v>
      </c>
      <c r="I3" s="5" t="str">
        <f>CHOOSE(   RIGHT(F3,1),"총무부","관리부","영업부","생산부")</f>
        <v>영업부</v>
      </c>
    </row>
    <row r="4" spans="1:9" x14ac:dyDescent="0.6">
      <c r="A4" s="5" t="s">
        <v>185</v>
      </c>
      <c r="B4" s="11">
        <v>45880</v>
      </c>
      <c r="C4" s="6">
        <v>65200</v>
      </c>
      <c r="D4" s="5" t="str">
        <f t="shared" ref="D4:D12" si="0">IF(   OR(  MONTH(B4)=8, MONTH(B4)=10), "신제품", " ")</f>
        <v>신제품</v>
      </c>
      <c r="F4" s="5" t="s">
        <v>157</v>
      </c>
      <c r="G4" s="5" t="s">
        <v>158</v>
      </c>
      <c r="H4" s="5" t="s">
        <v>156</v>
      </c>
      <c r="I4" s="5" t="str">
        <f t="shared" ref="I4:I12" si="1">CHOOSE(   RIGHT(F4,1),"총무부","관리부","영업부","생산부")</f>
        <v>생산부</v>
      </c>
    </row>
    <row r="5" spans="1:9" x14ac:dyDescent="0.6">
      <c r="A5" s="5" t="s">
        <v>186</v>
      </c>
      <c r="B5" s="11">
        <v>45893</v>
      </c>
      <c r="C5" s="6">
        <v>53600</v>
      </c>
      <c r="D5" s="5" t="str">
        <f t="shared" si="0"/>
        <v>신제품</v>
      </c>
      <c r="F5" s="5" t="s">
        <v>159</v>
      </c>
      <c r="G5" s="5" t="s">
        <v>160</v>
      </c>
      <c r="H5" s="5" t="s">
        <v>161</v>
      </c>
      <c r="I5" s="5" t="str">
        <f t="shared" si="1"/>
        <v>총무부</v>
      </c>
    </row>
    <row r="6" spans="1:9" x14ac:dyDescent="0.6">
      <c r="A6" s="5" t="s">
        <v>187</v>
      </c>
      <c r="B6" s="11">
        <v>45903</v>
      </c>
      <c r="C6" s="6">
        <v>39000</v>
      </c>
      <c r="D6" s="5" t="str">
        <f t="shared" si="0"/>
        <v xml:space="preserve"> </v>
      </c>
      <c r="F6" s="5" t="s">
        <v>162</v>
      </c>
      <c r="G6" s="5" t="s">
        <v>163</v>
      </c>
      <c r="H6" s="5" t="s">
        <v>161</v>
      </c>
      <c r="I6" s="5" t="str">
        <f t="shared" si="1"/>
        <v>생산부</v>
      </c>
    </row>
    <row r="7" spans="1:9" x14ac:dyDescent="0.6">
      <c r="A7" s="5" t="s">
        <v>188</v>
      </c>
      <c r="B7" s="11">
        <v>45919</v>
      </c>
      <c r="C7" s="6">
        <v>62000</v>
      </c>
      <c r="D7" s="5" t="str">
        <f t="shared" si="0"/>
        <v xml:space="preserve"> </v>
      </c>
      <c r="F7" s="5" t="s">
        <v>164</v>
      </c>
      <c r="G7" s="5" t="s">
        <v>165</v>
      </c>
      <c r="H7" s="5" t="s">
        <v>156</v>
      </c>
      <c r="I7" s="5" t="str">
        <f t="shared" si="1"/>
        <v>관리부</v>
      </c>
    </row>
    <row r="8" spans="1:9" x14ac:dyDescent="0.6">
      <c r="A8" s="5" t="s">
        <v>189</v>
      </c>
      <c r="B8" s="11">
        <v>45930</v>
      </c>
      <c r="C8" s="6">
        <v>55400</v>
      </c>
      <c r="D8" s="5" t="str">
        <f t="shared" si="0"/>
        <v xml:space="preserve"> </v>
      </c>
      <c r="F8" s="5" t="s">
        <v>166</v>
      </c>
      <c r="G8" s="5" t="s">
        <v>167</v>
      </c>
      <c r="H8" s="5" t="s">
        <v>168</v>
      </c>
      <c r="I8" s="5" t="str">
        <f t="shared" si="1"/>
        <v>관리부</v>
      </c>
    </row>
    <row r="9" spans="1:9" x14ac:dyDescent="0.6">
      <c r="A9" s="5" t="s">
        <v>190</v>
      </c>
      <c r="B9" s="11">
        <v>45937</v>
      </c>
      <c r="C9" s="6">
        <v>72000</v>
      </c>
      <c r="D9" s="5" t="str">
        <f t="shared" si="0"/>
        <v>신제품</v>
      </c>
      <c r="F9" s="5" t="s">
        <v>169</v>
      </c>
      <c r="G9" s="5" t="s">
        <v>170</v>
      </c>
      <c r="H9" s="5" t="s">
        <v>161</v>
      </c>
      <c r="I9" s="5" t="str">
        <f t="shared" si="1"/>
        <v>영업부</v>
      </c>
    </row>
    <row r="10" spans="1:9" x14ac:dyDescent="0.6">
      <c r="A10" s="5" t="s">
        <v>191</v>
      </c>
      <c r="B10" s="11">
        <v>45956</v>
      </c>
      <c r="C10" s="6">
        <v>48600</v>
      </c>
      <c r="D10" s="5" t="str">
        <f t="shared" si="0"/>
        <v>신제품</v>
      </c>
      <c r="F10" s="5" t="s">
        <v>171</v>
      </c>
      <c r="G10" s="5" t="s">
        <v>172</v>
      </c>
      <c r="H10" s="5" t="s">
        <v>168</v>
      </c>
      <c r="I10" s="5" t="str">
        <f t="shared" si="1"/>
        <v>총무부</v>
      </c>
    </row>
    <row r="11" spans="1:9" x14ac:dyDescent="0.6">
      <c r="A11" s="5" t="s">
        <v>192</v>
      </c>
      <c r="B11" s="11">
        <v>45973</v>
      </c>
      <c r="C11" s="6">
        <v>56000</v>
      </c>
      <c r="D11" s="5" t="str">
        <f t="shared" si="0"/>
        <v xml:space="preserve"> </v>
      </c>
      <c r="F11" s="5" t="s">
        <v>173</v>
      </c>
      <c r="G11" s="5" t="s">
        <v>174</v>
      </c>
      <c r="H11" s="5" t="s">
        <v>175</v>
      </c>
      <c r="I11" s="5" t="str">
        <f t="shared" si="1"/>
        <v>생산부</v>
      </c>
    </row>
    <row r="12" spans="1:9" x14ac:dyDescent="0.6">
      <c r="A12" s="5" t="s">
        <v>193</v>
      </c>
      <c r="B12" s="11">
        <v>45986</v>
      </c>
      <c r="C12" s="6">
        <v>47900</v>
      </c>
      <c r="D12" s="5" t="str">
        <f t="shared" si="0"/>
        <v xml:space="preserve"> </v>
      </c>
      <c r="F12" s="5" t="s">
        <v>176</v>
      </c>
      <c r="G12" s="5" t="s">
        <v>177</v>
      </c>
      <c r="H12" s="5" t="s">
        <v>178</v>
      </c>
      <c r="I12" s="5" t="str">
        <f t="shared" si="1"/>
        <v>영업부</v>
      </c>
    </row>
    <row r="14" spans="1:9" x14ac:dyDescent="0.6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6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194</v>
      </c>
      <c r="G15" s="5" t="s">
        <v>20</v>
      </c>
      <c r="H15" s="5" t="s">
        <v>195</v>
      </c>
      <c r="I15" s="5" t="s">
        <v>21</v>
      </c>
    </row>
    <row r="16" spans="1:9" x14ac:dyDescent="0.6">
      <c r="A16" s="5">
        <v>152001</v>
      </c>
      <c r="B16" s="5" t="s">
        <v>14</v>
      </c>
      <c r="C16" s="5">
        <v>12.5</v>
      </c>
      <c r="D16" s="5" t="str" cm="1">
        <f t="array" ref="D16">_xlfn.SWITCH(  C16, SMALL($C$16:$C$23,1),"1위",   SMALL($C$16:$C$23,2),"2위",SMALL($C$16:$C$23,3),"3위",   " ")</f>
        <v xml:space="preserve"> </v>
      </c>
      <c r="F16" s="5" t="s">
        <v>22</v>
      </c>
      <c r="G16" s="7">
        <v>42527</v>
      </c>
      <c r="H16" s="5" t="s">
        <v>196</v>
      </c>
      <c r="I16" s="5">
        <v>73</v>
      </c>
    </row>
    <row r="17" spans="1:9" x14ac:dyDescent="0.6">
      <c r="A17" s="5">
        <v>152002</v>
      </c>
      <c r="B17" s="5" t="s">
        <v>6</v>
      </c>
      <c r="C17" s="5">
        <v>12.4</v>
      </c>
      <c r="D17" s="5" t="str" cm="1">
        <f t="array" ref="D17">_xlfn.SWITCH(  C17, SMALL($C$16:$C$23,1),"1위",   SMALL($C$16:$C$23,2),"2위",SMALL($C$16:$C$23,3),"3위",   " ")</f>
        <v xml:space="preserve"> </v>
      </c>
      <c r="F17" s="5" t="s">
        <v>23</v>
      </c>
      <c r="G17" s="7">
        <v>43556</v>
      </c>
      <c r="H17" s="5" t="s">
        <v>196</v>
      </c>
      <c r="I17" s="5">
        <v>68</v>
      </c>
    </row>
    <row r="18" spans="1:9" x14ac:dyDescent="0.6">
      <c r="A18" s="5">
        <v>152003</v>
      </c>
      <c r="B18" s="5" t="s">
        <v>4</v>
      </c>
      <c r="C18" s="5">
        <v>12.9</v>
      </c>
      <c r="D18" s="5" t="str" cm="1">
        <f t="array" ref="D18">_xlfn.SWITCH(  C18, SMALL($C$16:$C$23,1),"1위",   SMALL($C$16:$C$23,2),"2위",SMALL($C$16:$C$23,3),"3위",   " ")</f>
        <v xml:space="preserve"> </v>
      </c>
      <c r="F18" s="5" t="s">
        <v>24</v>
      </c>
      <c r="G18" s="7">
        <v>40669</v>
      </c>
      <c r="H18" s="5" t="s">
        <v>197</v>
      </c>
      <c r="I18" s="5">
        <v>98</v>
      </c>
    </row>
    <row r="19" spans="1:9" x14ac:dyDescent="0.6">
      <c r="A19" s="5">
        <v>152004</v>
      </c>
      <c r="B19" s="5" t="s">
        <v>7</v>
      </c>
      <c r="C19" s="5">
        <v>12.5</v>
      </c>
      <c r="D19" s="5" t="str" cm="1">
        <f t="array" ref="D19">_xlfn.SWITCH(  C19, SMALL($C$16:$C$23,1),"1위",   SMALL($C$16:$C$23,2),"2위",SMALL($C$16:$C$23,3),"3위",   " ")</f>
        <v xml:space="preserve"> </v>
      </c>
      <c r="F19" s="5" t="s">
        <v>25</v>
      </c>
      <c r="G19" s="7">
        <v>40483</v>
      </c>
      <c r="H19" s="5" t="s">
        <v>197</v>
      </c>
      <c r="I19" s="5">
        <v>65</v>
      </c>
    </row>
    <row r="20" spans="1:9" x14ac:dyDescent="0.6">
      <c r="A20" s="5">
        <v>152005</v>
      </c>
      <c r="B20" s="5" t="s">
        <v>5</v>
      </c>
      <c r="C20" s="5">
        <v>11.8</v>
      </c>
      <c r="D20" s="5" t="str" cm="1">
        <f t="array" ref="D20">_xlfn.SWITCH(  C20, SMALL($C$16:$C$23,1),"1위",   SMALL($C$16:$C$23,2),"2위",SMALL($C$16:$C$23,3),"3위",   " ")</f>
        <v>1위</v>
      </c>
      <c r="F20" s="5" t="s">
        <v>26</v>
      </c>
      <c r="G20" s="7">
        <v>43101</v>
      </c>
      <c r="H20" s="5" t="s">
        <v>198</v>
      </c>
      <c r="I20" s="5">
        <v>69</v>
      </c>
    </row>
    <row r="21" spans="1:9" x14ac:dyDescent="0.6">
      <c r="A21" s="5">
        <v>152006</v>
      </c>
      <c r="B21" s="5" t="s">
        <v>15</v>
      </c>
      <c r="C21" s="5">
        <v>12.3</v>
      </c>
      <c r="D21" s="5" t="str" cm="1">
        <f t="array" ref="D21">_xlfn.SWITCH(  C21, SMALL($C$16:$C$23,1),"1위",   SMALL($C$16:$C$23,2),"2위",SMALL($C$16:$C$23,3),"3위",   " ")</f>
        <v>3위</v>
      </c>
      <c r="F21" s="5" t="s">
        <v>27</v>
      </c>
      <c r="G21" s="7">
        <v>38513</v>
      </c>
      <c r="H21" s="5" t="s">
        <v>198</v>
      </c>
      <c r="I21" s="5">
        <v>80</v>
      </c>
    </row>
    <row r="22" spans="1:9" x14ac:dyDescent="0.6">
      <c r="A22" s="5">
        <v>152007</v>
      </c>
      <c r="B22" s="5" t="s">
        <v>16</v>
      </c>
      <c r="C22" s="5">
        <v>12.8</v>
      </c>
      <c r="D22" s="5" t="str" cm="1">
        <f t="array" ref="D22">_xlfn.SWITCH(  C22, SMALL($C$16:$C$23,1),"1위",   SMALL($C$16:$C$23,2),"2위",SMALL($C$16:$C$23,3),"3위",   " ")</f>
        <v xml:space="preserve"> </v>
      </c>
      <c r="F22" s="5" t="s">
        <v>28</v>
      </c>
      <c r="G22" s="7">
        <v>41528</v>
      </c>
      <c r="H22" s="5" t="s">
        <v>198</v>
      </c>
      <c r="I22" s="5">
        <v>86</v>
      </c>
    </row>
    <row r="23" spans="1:9" x14ac:dyDescent="0.6">
      <c r="A23" s="5">
        <v>152008</v>
      </c>
      <c r="B23" s="5" t="s">
        <v>17</v>
      </c>
      <c r="C23" s="5">
        <v>12.1</v>
      </c>
      <c r="D23" s="5" t="str" cm="1">
        <f t="array" ref="D23">_xlfn.SWITCH(  C23, SMALL($C$16:$C$23,1),"1위",   SMALL($C$16:$C$23,2),"2위",SMALL($C$16:$C$23,3),"3위",   " ")</f>
        <v>2위</v>
      </c>
      <c r="F23" s="5" t="s">
        <v>29</v>
      </c>
      <c r="G23" s="7">
        <v>40339</v>
      </c>
      <c r="H23" s="5" t="s">
        <v>199</v>
      </c>
      <c r="I23" s="5">
        <v>70</v>
      </c>
    </row>
    <row r="24" spans="1:9" x14ac:dyDescent="0.6">
      <c r="F24" s="5" t="s">
        <v>30</v>
      </c>
      <c r="G24" s="7">
        <v>39574</v>
      </c>
      <c r="H24" s="5" t="s">
        <v>199</v>
      </c>
      <c r="I24" s="5">
        <v>93</v>
      </c>
    </row>
    <row r="25" spans="1:9" x14ac:dyDescent="0.6">
      <c r="A25" s="3" t="s">
        <v>31</v>
      </c>
      <c r="B25" s="4" t="s">
        <v>32</v>
      </c>
    </row>
    <row r="26" spans="1:9" x14ac:dyDescent="0.6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200</v>
      </c>
      <c r="H26" s="13"/>
      <c r="I26" s="13"/>
    </row>
    <row r="27" spans="1:9" x14ac:dyDescent="0.6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COUNTIF(I16:$I$24, "&gt;=80")/ COUNT(I16:I24)</f>
        <v>0.44444444444444442</v>
      </c>
      <c r="H27" s="14"/>
      <c r="I27" s="14"/>
    </row>
    <row r="28" spans="1:9" x14ac:dyDescent="0.6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6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6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6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6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6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6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6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6">
      <c r="A36" s="15" t="s">
        <v>55</v>
      </c>
      <c r="B36" s="16"/>
      <c r="C36" s="5">
        <f>TRUNC( SUMIF($E$27:$E$35,"합격",C27:C35)/COUNTIF($E$27:$E$35,"합격") )</f>
        <v>76</v>
      </c>
      <c r="D36" s="5">
        <f>TRUNC( SUMIF($E$27:$E$35,"합격",D27:D35)/COUNTIF($E$27:$E$35,"합격") 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12" workbookViewId="0">
      <selection activeCell="C21" sqref="C21"/>
    </sheetView>
  </sheetViews>
  <sheetFormatPr defaultRowHeight="16.899999999999999" x14ac:dyDescent="0.6"/>
  <cols>
    <col min="1" max="1" width="12.0625" bestFit="1" customWidth="1"/>
    <col min="2" max="2" width="11.0625" bestFit="1" customWidth="1"/>
    <col min="3" max="5" width="9.5" bestFit="1" customWidth="1"/>
    <col min="6" max="7" width="11.125" bestFit="1" customWidth="1"/>
  </cols>
  <sheetData>
    <row r="1" spans="1:7" ht="20.65" x14ac:dyDescent="0.6">
      <c r="A1" s="12" t="s">
        <v>82</v>
      </c>
      <c r="B1" s="12"/>
      <c r="C1" s="12"/>
      <c r="D1" s="12"/>
      <c r="E1" s="12"/>
      <c r="F1" s="12"/>
      <c r="G1" s="12"/>
    </row>
    <row r="3" spans="1:7" x14ac:dyDescent="0.6">
      <c r="A3" s="5" t="s">
        <v>0</v>
      </c>
      <c r="B3" s="5" t="s">
        <v>83</v>
      </c>
      <c r="C3" s="5" t="s">
        <v>84</v>
      </c>
      <c r="D3" s="5" t="s">
        <v>85</v>
      </c>
      <c r="E3" s="5" t="s">
        <v>86</v>
      </c>
      <c r="F3" s="5" t="s">
        <v>87</v>
      </c>
      <c r="G3" s="5" t="s">
        <v>88</v>
      </c>
    </row>
    <row r="4" spans="1:7" x14ac:dyDescent="0.6">
      <c r="A4" s="5" t="s">
        <v>89</v>
      </c>
      <c r="B4" s="5" t="s">
        <v>90</v>
      </c>
      <c r="C4" s="5" t="s">
        <v>91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6">
      <c r="A5" s="5" t="s">
        <v>92</v>
      </c>
      <c r="B5" s="5" t="s">
        <v>7</v>
      </c>
      <c r="C5" s="5" t="s">
        <v>93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6">
      <c r="A6" s="5" t="s">
        <v>94</v>
      </c>
      <c r="B6" s="5" t="s">
        <v>5</v>
      </c>
      <c r="C6" s="5" t="s">
        <v>91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6">
      <c r="A7" s="5" t="s">
        <v>95</v>
      </c>
      <c r="B7" s="5" t="s">
        <v>15</v>
      </c>
      <c r="C7" s="5" t="s">
        <v>96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6">
      <c r="A8" s="5" t="s">
        <v>97</v>
      </c>
      <c r="B8" s="5" t="s">
        <v>98</v>
      </c>
      <c r="C8" s="5" t="s">
        <v>91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6">
      <c r="A9" s="5" t="s">
        <v>99</v>
      </c>
      <c r="B9" s="5" t="s">
        <v>100</v>
      </c>
      <c r="C9" s="5" t="s">
        <v>101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6">
      <c r="A10" s="5" t="s">
        <v>102</v>
      </c>
      <c r="B10" s="5" t="s">
        <v>103</v>
      </c>
      <c r="C10" s="5" t="s">
        <v>93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6">
      <c r="A11" s="5" t="s">
        <v>104</v>
      </c>
      <c r="B11" s="5" t="s">
        <v>105</v>
      </c>
      <c r="C11" s="5" t="s">
        <v>93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6">
      <c r="A12" s="5" t="s">
        <v>106</v>
      </c>
      <c r="B12" s="5" t="s">
        <v>107</v>
      </c>
      <c r="C12" s="5" t="s">
        <v>108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6">
      <c r="A15" s="25" t="s">
        <v>0</v>
      </c>
      <c r="B15" t="s">
        <v>229</v>
      </c>
    </row>
    <row r="17" spans="1:7" x14ac:dyDescent="0.6">
      <c r="A17" s="25" t="s">
        <v>233</v>
      </c>
      <c r="B17" s="25" t="s">
        <v>232</v>
      </c>
    </row>
    <row r="18" spans="1:7" x14ac:dyDescent="0.6">
      <c r="A18" s="25" t="s">
        <v>230</v>
      </c>
      <c r="B18" t="s">
        <v>91</v>
      </c>
      <c r="C18" t="s">
        <v>93</v>
      </c>
      <c r="D18" t="s">
        <v>96</v>
      </c>
      <c r="E18" t="s">
        <v>108</v>
      </c>
      <c r="F18" t="s">
        <v>101</v>
      </c>
      <c r="G18" t="s">
        <v>231</v>
      </c>
    </row>
    <row r="19" spans="1:7" x14ac:dyDescent="0.6">
      <c r="A19" s="26" t="s">
        <v>15</v>
      </c>
      <c r="B19" s="27" t="s">
        <v>234</v>
      </c>
      <c r="C19" s="27" t="s">
        <v>234</v>
      </c>
      <c r="D19" s="27">
        <v>595000</v>
      </c>
      <c r="E19" s="27" t="s">
        <v>234</v>
      </c>
      <c r="F19" s="27" t="s">
        <v>234</v>
      </c>
      <c r="G19" s="27">
        <v>595000</v>
      </c>
    </row>
    <row r="20" spans="1:7" x14ac:dyDescent="0.6">
      <c r="A20" s="26" t="s">
        <v>5</v>
      </c>
      <c r="B20" s="27">
        <v>305000</v>
      </c>
      <c r="C20" s="27" t="s">
        <v>234</v>
      </c>
      <c r="D20" s="27" t="s">
        <v>234</v>
      </c>
      <c r="E20" s="27" t="s">
        <v>234</v>
      </c>
      <c r="F20" s="27" t="s">
        <v>234</v>
      </c>
      <c r="G20" s="27">
        <v>305000</v>
      </c>
    </row>
    <row r="21" spans="1:7" x14ac:dyDescent="0.6">
      <c r="A21" s="26" t="s">
        <v>90</v>
      </c>
      <c r="B21" s="27">
        <v>290000</v>
      </c>
      <c r="C21" s="27" t="s">
        <v>234</v>
      </c>
      <c r="D21" s="27" t="s">
        <v>234</v>
      </c>
      <c r="E21" s="27" t="s">
        <v>234</v>
      </c>
      <c r="F21" s="27" t="s">
        <v>234</v>
      </c>
      <c r="G21" s="27">
        <v>290000</v>
      </c>
    </row>
    <row r="22" spans="1:7" x14ac:dyDescent="0.6">
      <c r="A22" s="26" t="s">
        <v>98</v>
      </c>
      <c r="B22" s="27">
        <v>325000</v>
      </c>
      <c r="C22" s="27" t="s">
        <v>234</v>
      </c>
      <c r="D22" s="27" t="s">
        <v>234</v>
      </c>
      <c r="E22" s="27" t="s">
        <v>234</v>
      </c>
      <c r="F22" s="27" t="s">
        <v>234</v>
      </c>
      <c r="G22" s="27">
        <v>325000</v>
      </c>
    </row>
    <row r="23" spans="1:7" x14ac:dyDescent="0.6">
      <c r="A23" s="26" t="s">
        <v>103</v>
      </c>
      <c r="B23" s="27" t="s">
        <v>234</v>
      </c>
      <c r="C23" s="27">
        <v>480000</v>
      </c>
      <c r="D23" s="27" t="s">
        <v>234</v>
      </c>
      <c r="E23" s="27" t="s">
        <v>234</v>
      </c>
      <c r="F23" s="27" t="s">
        <v>234</v>
      </c>
      <c r="G23" s="27">
        <v>480000</v>
      </c>
    </row>
    <row r="24" spans="1:7" x14ac:dyDescent="0.6">
      <c r="A24" s="26" t="s">
        <v>7</v>
      </c>
      <c r="B24" s="27" t="s">
        <v>234</v>
      </c>
      <c r="C24" s="27">
        <v>480000</v>
      </c>
      <c r="D24" s="27" t="s">
        <v>234</v>
      </c>
      <c r="E24" s="27" t="s">
        <v>234</v>
      </c>
      <c r="F24" s="27" t="s">
        <v>234</v>
      </c>
      <c r="G24" s="27">
        <v>480000</v>
      </c>
    </row>
    <row r="25" spans="1:7" x14ac:dyDescent="0.6">
      <c r="A25" s="26" t="s">
        <v>107</v>
      </c>
      <c r="B25" s="27" t="s">
        <v>234</v>
      </c>
      <c r="C25" s="27" t="s">
        <v>234</v>
      </c>
      <c r="D25" s="27" t="s">
        <v>234</v>
      </c>
      <c r="E25" s="27">
        <v>730000</v>
      </c>
      <c r="F25" s="27" t="s">
        <v>234</v>
      </c>
      <c r="G25" s="27">
        <v>730000</v>
      </c>
    </row>
    <row r="26" spans="1:7" x14ac:dyDescent="0.6">
      <c r="A26" s="26" t="s">
        <v>100</v>
      </c>
      <c r="B26" s="27" t="s">
        <v>234</v>
      </c>
      <c r="C26" s="27" t="s">
        <v>234</v>
      </c>
      <c r="D26" s="27" t="s">
        <v>234</v>
      </c>
      <c r="E26" s="27" t="s">
        <v>234</v>
      </c>
      <c r="F26" s="27">
        <v>1000000</v>
      </c>
      <c r="G26" s="27">
        <v>1000000</v>
      </c>
    </row>
    <row r="27" spans="1:7" x14ac:dyDescent="0.6">
      <c r="A27" s="26" t="s">
        <v>105</v>
      </c>
      <c r="B27" s="27" t="s">
        <v>234</v>
      </c>
      <c r="C27" s="27">
        <v>465000</v>
      </c>
      <c r="D27" s="27" t="s">
        <v>234</v>
      </c>
      <c r="E27" s="27" t="s">
        <v>234</v>
      </c>
      <c r="F27" s="27" t="s">
        <v>234</v>
      </c>
      <c r="G27" s="27">
        <v>465000</v>
      </c>
    </row>
    <row r="28" spans="1:7" x14ac:dyDescent="0.6">
      <c r="A28" s="26" t="s">
        <v>231</v>
      </c>
      <c r="B28" s="27">
        <v>325000</v>
      </c>
      <c r="C28" s="27">
        <v>480000</v>
      </c>
      <c r="D28" s="27">
        <v>595000</v>
      </c>
      <c r="E28" s="27">
        <v>730000</v>
      </c>
      <c r="F28" s="27">
        <v>1000000</v>
      </c>
      <c r="G28" s="2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tabSelected="1" workbookViewId="0">
      <selection activeCell="K6" sqref="K6"/>
    </sheetView>
  </sheetViews>
  <sheetFormatPr defaultRowHeight="16.899999999999999" x14ac:dyDescent="0.6"/>
  <sheetData>
    <row r="1" spans="1:7" x14ac:dyDescent="0.6">
      <c r="A1" s="17" t="s">
        <v>62</v>
      </c>
      <c r="B1" s="17"/>
      <c r="C1" s="17"/>
      <c r="D1" s="17"/>
      <c r="F1" s="4" t="s">
        <v>109</v>
      </c>
    </row>
    <row r="2" spans="1:7" x14ac:dyDescent="0.6">
      <c r="A2" s="5" t="s">
        <v>110</v>
      </c>
      <c r="B2" s="5" t="s">
        <v>111</v>
      </c>
      <c r="C2" s="5" t="s">
        <v>3</v>
      </c>
      <c r="D2" s="5" t="s">
        <v>112</v>
      </c>
      <c r="F2" s="5" t="s">
        <v>116</v>
      </c>
      <c r="G2" s="5" t="s">
        <v>117</v>
      </c>
    </row>
    <row r="3" spans="1:7" x14ac:dyDescent="0.6">
      <c r="A3" s="5" t="s">
        <v>70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6">
      <c r="A4" s="5" t="s">
        <v>72</v>
      </c>
      <c r="B4" s="6">
        <v>2450</v>
      </c>
      <c r="C4" s="6">
        <v>1020</v>
      </c>
      <c r="D4" s="8">
        <f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6">
      <c r="A5" s="5" t="s">
        <v>75</v>
      </c>
      <c r="B5" s="6">
        <v>3128</v>
      </c>
      <c r="C5" s="6">
        <v>2500</v>
      </c>
      <c r="D5" s="8">
        <f t="shared" ref="D4:D8" si="0">C5/B5</f>
        <v>0.79923273657289007</v>
      </c>
      <c r="F5" s="6">
        <v>1200</v>
      </c>
      <c r="G5" s="9">
        <v>0.48979591836734693</v>
      </c>
    </row>
    <row r="6" spans="1:7" x14ac:dyDescent="0.6">
      <c r="A6" s="5" t="s">
        <v>113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6">
      <c r="A7" s="5" t="s">
        <v>114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6">
      <c r="A8" s="5" t="s">
        <v>115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E18" sqref="E18"/>
    </sheetView>
  </sheetViews>
  <sheetFormatPr defaultRowHeight="16.899999999999999" x14ac:dyDescent="0.6"/>
  <sheetData>
    <row r="1" spans="1:5" ht="20.65" x14ac:dyDescent="0.6">
      <c r="A1" s="12" t="s">
        <v>118</v>
      </c>
      <c r="B1" s="12"/>
      <c r="C1" s="12"/>
      <c r="D1" s="12"/>
      <c r="E1" s="12"/>
    </row>
    <row r="3" spans="1:5" x14ac:dyDescent="0.6">
      <c r="A3" s="5" t="s">
        <v>119</v>
      </c>
      <c r="B3" s="28" t="s">
        <v>120</v>
      </c>
      <c r="C3" s="5" t="s">
        <v>121</v>
      </c>
      <c r="D3" s="5" t="s">
        <v>122</v>
      </c>
      <c r="E3" s="5" t="s">
        <v>123</v>
      </c>
    </row>
    <row r="4" spans="1:5" x14ac:dyDescent="0.6">
      <c r="A4" s="5" t="s">
        <v>124</v>
      </c>
      <c r="B4" s="28" t="s">
        <v>125</v>
      </c>
      <c r="C4" s="6">
        <v>20400</v>
      </c>
      <c r="D4" s="6">
        <v>9600</v>
      </c>
      <c r="E4" s="6">
        <f>C4+D4</f>
        <v>30000</v>
      </c>
    </row>
    <row r="5" spans="1:5" x14ac:dyDescent="0.6">
      <c r="A5" s="5" t="s">
        <v>126</v>
      </c>
      <c r="B5" s="28" t="s">
        <v>127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6">
      <c r="A6" s="5" t="s">
        <v>128</v>
      </c>
      <c r="B6" s="28" t="s">
        <v>129</v>
      </c>
      <c r="C6" s="6">
        <v>21600</v>
      </c>
      <c r="D6" s="6">
        <v>9600</v>
      </c>
      <c r="E6" s="6">
        <f t="shared" si="0"/>
        <v>31200</v>
      </c>
    </row>
    <row r="7" spans="1:5" x14ac:dyDescent="0.6">
      <c r="A7" s="5" t="s">
        <v>130</v>
      </c>
      <c r="B7" s="28" t="s">
        <v>129</v>
      </c>
      <c r="C7" s="6">
        <v>14400</v>
      </c>
      <c r="D7" s="6">
        <v>3600</v>
      </c>
      <c r="E7" s="6">
        <f t="shared" si="0"/>
        <v>18000</v>
      </c>
    </row>
    <row r="8" spans="1:5" x14ac:dyDescent="0.6">
      <c r="A8" s="5" t="s">
        <v>131</v>
      </c>
      <c r="B8" s="28" t="s">
        <v>129</v>
      </c>
      <c r="C8" s="6">
        <v>15600</v>
      </c>
      <c r="D8" s="6">
        <v>6000</v>
      </c>
      <c r="E8" s="6">
        <f t="shared" si="0"/>
        <v>21600</v>
      </c>
    </row>
    <row r="9" spans="1:5" x14ac:dyDescent="0.6">
      <c r="A9" s="5" t="s">
        <v>132</v>
      </c>
      <c r="B9" s="28" t="s">
        <v>127</v>
      </c>
      <c r="C9" s="6">
        <v>19200</v>
      </c>
      <c r="D9" s="6">
        <v>9600</v>
      </c>
      <c r="E9" s="6">
        <f t="shared" si="0"/>
        <v>28800</v>
      </c>
    </row>
    <row r="10" spans="1:5" x14ac:dyDescent="0.6">
      <c r="A10" s="5" t="s">
        <v>133</v>
      </c>
      <c r="B10" s="28" t="s">
        <v>125</v>
      </c>
      <c r="C10" s="6">
        <v>13200</v>
      </c>
      <c r="D10" s="6">
        <v>3600</v>
      </c>
      <c r="E10" s="6">
        <f t="shared" si="0"/>
        <v>16800</v>
      </c>
    </row>
    <row r="11" spans="1:5" x14ac:dyDescent="0.6">
      <c r="A11" s="5" t="s">
        <v>134</v>
      </c>
      <c r="B11" s="28" t="s">
        <v>127</v>
      </c>
      <c r="C11" s="6">
        <v>15800</v>
      </c>
      <c r="D11" s="6">
        <v>2500</v>
      </c>
      <c r="E11" s="6">
        <f t="shared" si="0"/>
        <v>18300</v>
      </c>
    </row>
    <row r="12" spans="1:5" x14ac:dyDescent="0.6">
      <c r="A12" s="5" t="s">
        <v>135</v>
      </c>
      <c r="B12" s="28" t="s">
        <v>127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9" workbookViewId="0">
      <selection activeCell="I14" sqref="I14"/>
    </sheetView>
  </sheetViews>
  <sheetFormatPr defaultRowHeight="16.899999999999999" x14ac:dyDescent="0.6"/>
  <sheetData>
    <row r="1" spans="1:5" ht="20.65" x14ac:dyDescent="0.6">
      <c r="A1" s="12" t="s">
        <v>136</v>
      </c>
      <c r="B1" s="12"/>
      <c r="C1" s="12"/>
      <c r="D1" s="12"/>
      <c r="E1" s="12"/>
    </row>
    <row r="3" spans="1:5" x14ac:dyDescent="0.6">
      <c r="A3" s="5" t="s">
        <v>137</v>
      </c>
      <c r="B3" s="5" t="s">
        <v>0</v>
      </c>
      <c r="C3" s="5" t="s">
        <v>138</v>
      </c>
      <c r="D3" s="5" t="s">
        <v>139</v>
      </c>
      <c r="E3" s="5" t="s">
        <v>140</v>
      </c>
    </row>
    <row r="4" spans="1:5" x14ac:dyDescent="0.6">
      <c r="A4" s="5">
        <v>1</v>
      </c>
      <c r="B4" s="5" t="s">
        <v>141</v>
      </c>
      <c r="C4" s="5">
        <v>75</v>
      </c>
      <c r="D4" s="5">
        <v>73</v>
      </c>
      <c r="E4" s="5">
        <v>80</v>
      </c>
    </row>
    <row r="5" spans="1:5" x14ac:dyDescent="0.6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6">
      <c r="A6" s="5">
        <v>3</v>
      </c>
      <c r="B6" s="5" t="s">
        <v>142</v>
      </c>
      <c r="C6" s="5">
        <v>71</v>
      </c>
      <c r="D6" s="5">
        <v>68</v>
      </c>
      <c r="E6" s="5">
        <v>64</v>
      </c>
    </row>
    <row r="7" spans="1:5" x14ac:dyDescent="0.6">
      <c r="A7" s="5">
        <v>4</v>
      </c>
      <c r="B7" s="5" t="s">
        <v>143</v>
      </c>
      <c r="C7" s="5">
        <v>80</v>
      </c>
      <c r="D7" s="5">
        <v>82</v>
      </c>
      <c r="E7" s="5">
        <v>78</v>
      </c>
    </row>
    <row r="8" spans="1:5" x14ac:dyDescent="0.6">
      <c r="A8" s="5">
        <v>5</v>
      </c>
      <c r="B8" s="5" t="s">
        <v>144</v>
      </c>
      <c r="C8" s="5">
        <v>77</v>
      </c>
      <c r="D8" s="5">
        <v>75</v>
      </c>
      <c r="E8" s="5">
        <v>79</v>
      </c>
    </row>
    <row r="9" spans="1:5" x14ac:dyDescent="0.6">
      <c r="A9" s="5">
        <v>6</v>
      </c>
      <c r="B9" s="5" t="s">
        <v>145</v>
      </c>
      <c r="C9" s="5">
        <v>88</v>
      </c>
      <c r="D9" s="5">
        <v>83</v>
      </c>
      <c r="E9" s="5">
        <v>79</v>
      </c>
    </row>
    <row r="10" spans="1:5" x14ac:dyDescent="0.6">
      <c r="A10" s="5">
        <v>7</v>
      </c>
      <c r="B10" s="5" t="s">
        <v>146</v>
      </c>
      <c r="C10" s="5">
        <v>84</v>
      </c>
      <c r="D10" s="5">
        <v>78</v>
      </c>
      <c r="E10" s="5">
        <v>70</v>
      </c>
    </row>
    <row r="11" spans="1:5" x14ac:dyDescent="0.6">
      <c r="A11" s="5">
        <v>8</v>
      </c>
      <c r="B11" s="5" t="s">
        <v>147</v>
      </c>
      <c r="C11" s="5">
        <v>80</v>
      </c>
      <c r="D11" s="5">
        <v>94</v>
      </c>
      <c r="E11" s="5">
        <v>94</v>
      </c>
    </row>
    <row r="12" spans="1:5" x14ac:dyDescent="0.6">
      <c r="A12" s="5">
        <v>9</v>
      </c>
      <c r="B12" s="5" t="s">
        <v>148</v>
      </c>
      <c r="C12" s="5">
        <v>86</v>
      </c>
      <c r="D12" s="5">
        <v>88</v>
      </c>
      <c r="E12" s="5">
        <v>85</v>
      </c>
    </row>
    <row r="13" spans="1:5" x14ac:dyDescent="0.6">
      <c r="A13" s="5">
        <v>10</v>
      </c>
      <c r="B13" s="5" t="s">
        <v>149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원 채</cp:lastModifiedBy>
  <dcterms:created xsi:type="dcterms:W3CDTF">2023-04-27T08:01:32Z</dcterms:created>
  <dcterms:modified xsi:type="dcterms:W3CDTF">2025-11-20T16:56:47Z</dcterms:modified>
</cp:coreProperties>
</file>