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D\Desktop\"/>
    </mc:Choice>
  </mc:AlternateContent>
  <xr:revisionPtr revIDLastSave="0" documentId="13_ncr:1_{48963B31-9067-4034-A271-E0EE28771AFA}" xr6:coauthVersionLast="47" xr6:coauthVersionMax="47" xr10:uidLastSave="{00000000-0000-0000-0000-000000000000}"/>
  <bookViews>
    <workbookView xWindow="14250" yWindow="900" windowWidth="14115" windowHeight="14445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9" l="1" a="1"/>
  <c r="D16" i="9" s="1"/>
  <c r="D3" i="9" a="1"/>
  <c r="D3" i="9" s="1"/>
  <c r="A15" i="3"/>
  <c r="E5" i="7"/>
  <c r="E6" i="7"/>
  <c r="E7" i="7"/>
  <c r="E8" i="7"/>
  <c r="E9" i="7"/>
  <c r="E10" i="7"/>
  <c r="E11" i="7"/>
  <c r="E12" i="7"/>
  <c r="E4" i="7"/>
  <c r="G3" i="6"/>
  <c r="G27" i="9"/>
  <c r="I4" i="9"/>
  <c r="I5" i="9"/>
  <c r="I6" i="9"/>
  <c r="I7" i="9"/>
  <c r="I8" i="9"/>
  <c r="I9" i="9"/>
  <c r="I10" i="9"/>
  <c r="I11" i="9"/>
  <c r="I12" i="9"/>
  <c r="I3" i="9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<sst xmlns="http://schemas.openxmlformats.org/spreadsheetml/2006/main" count="341" uniqueCount="234">
  <si>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</si>
  <si>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</si>
  <si>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</si>
  <si>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</si>
  <si>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</si>
  <si>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</si>
  <si>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</si>
  <si>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</si>
  <si>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</si>
  <si>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</si>
  <si>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</si>
  <si>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</si>
  <si>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</si>
  <si>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</si>
  <si>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</si>
  <si>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</si>
  <si>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</si>
  <si>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</si>
  <si>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</si>
  <si>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</si>
  <si>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</si>
  <si>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</si>
  <si>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</si>
  <si>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</si>
  <si>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</si>
  <si>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</si>
  <si>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</si>
  <si>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</si>
  <si>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</si>
  <si>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</si>
  <si>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</si>
  <si>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</si>
  <si>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</si>
  <si>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</si>
  <si>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</si>
  <si>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</si>
  <si>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</si>
  <si>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</si>
  <si>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</si>
  <si>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</si>
  <si>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</si>
  <si>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</si>
  <si>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</si>
  <si>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</si>
  <si>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</si>
  <si>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</si>
  <si>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</si>
  <si>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</si>
  <si>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</si>
  <si>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</si>
  <si>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</si>
  <si>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</si>
  <si>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</si>
  <si>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</si>
  <si>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</si>
  <si>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</si>
  <si>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</si>
  <si>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</si>
  <si>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</si>
  <si>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</si>
  <si>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</si>
  <si>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</si>
  <si>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</si>
  <si>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</si>
  <si>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</si>
  <si>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</si>
  <si>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</si>
  <si>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</si>
  <si>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</si>
  <si>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</si>
  <si>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</si>
  <si>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</si>
  <si>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</si>
  <si>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</si>
  <si>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</si>
  <si>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</si>
  <si>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</si>
  <si>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</si>
  <si>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</si>
  <si>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</si>
  <si>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</si>
  <si>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</si>
  <si>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</si>
  <si>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</si>
  <si>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</si>
  <si>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</si>
  <si>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</si>
  <si>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</si>
  <si>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</si>
  <si>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</si>
  <si>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</si>
  <si>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</si>
  <si>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</si>
  <si>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</si>
  <si>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</si>
  <si>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</si>
  <si>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</si>
  <si>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</si>
  <si>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</si>
  <si>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</si>
  <si>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</si>
  <si>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</si>
  <si>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</si>
  <si>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</si>
  <si>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</si>
  <si>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</si>
  <si>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</si>
  <si>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</si>
  <si>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</si>
  <si>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</si>
  <si>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</si>
  <si>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</si>
  <si>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</si>
  <si>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</si>
  <si>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</si>
  <si>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</si>
  <si>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</si>
  <si>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</si>
  <si>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</si>
  <si>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</si>
  <si>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</si>
  <si>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</si>
  <si>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</si>
  <si>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</si>
  <si>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</si>
  <si>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</si>
  <si>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</si>
  <si>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</si>
  <si>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</si>
  <si>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</si>
  <si>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</si>
  <si>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</si>
  <si>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</si>
  <si>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</si>
  <si>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</si>
  <si>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</si>
  <si>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</si>
  <si>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</si>
  <si>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</si>
  <si>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</si>
  <si>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</si>
  <si>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</si>
  <si>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</si>
  <si>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</si>
  <si>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</si>
  <si>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</si>
  <si>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</si>
  <si>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</si>
  <si>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</si>
  <si>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</si>
  <si>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</si>
  <si>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</si>
  <si>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</si>
  <si>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</si>
  <si>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</si>
  <si>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</si>
  <si>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</si>
  <si>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</si>
  <si>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</si>
  <si>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</si>
  <si>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</si>
  <si>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</si>
  <si>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</si>
  <si>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</si>
  <si>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</si>
  <si>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</si>
  <si>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</si>
  <si>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</si>
  <si>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</si>
  <si>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</si>
  <si>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</si>
  <si>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</si>
  <si>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</si>
  <si>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</si>
  <si>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</si>
  <si>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</si>
  <si>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</si>
  <si>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</si>
  <si>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</si>
  <si>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</si>
  <si>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</si>
  <si>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</si>
  <si>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</si>
  <si>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</si>
  <si>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</si>
  <si>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</si>
  <si>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</si>
  <si>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</si>
  <si>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</si>
  <si>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</si>
  <si>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</si>
  <si>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</si>
  <si>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</si>
  <si>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</si>
  <si>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</si>
  <si>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</si>
  <si>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</si>
  <si>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</si>
  <si>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</si>
  <si>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</si>
  <si>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</si>
  <si>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</si>
  <si>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</si>
  <si>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</si>
  <si>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</si>
  <si>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</si>
  <si>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</si>
  <si>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</si>
  <si>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</si>
  <si>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</si>
  <si>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</si>
  <si>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</si>
  <si>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</si>
  <si>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</si>
  <si>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</si>
  <si>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</si>
  <si>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</si>
  <si>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</si>
  <si>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</si>
  <si>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</si>
  <si>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</si>
  <si>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</si>
  <si>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</si>
  <si>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</si>
  <si>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</si>
  <si>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매입량</t>
    <phoneticPr fontId="1" type="noConversion"/>
  </si>
  <si>
    <t>&gt;=1300</t>
    <phoneticPr fontId="1" type="noConversion"/>
  </si>
  <si>
    <t>조건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</si>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</sst>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8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A3-464E-9DAA-27806C99A4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3" name="타원 2">
          <a:extLst>
            <a:ext uri="{FF2B5EF4-FFF2-40B4-BE49-F238E27FC236}">
              <a16:creationId xmlns:a16="http://schemas.microsoft.com/office/drawing/2014/main" id="{B09F91B0-A1C6-2FF0-323D-635A72CDCF66}"/>
            </a:ext>
          </a:extLst>
        </xdr:cNvPr>
        <xdr:cNvSpPr/>
      </xdr:nvSpPr>
      <xdr:spPr>
        <a:xfrm>
          <a:off x="4114800" y="1933575"/>
          <a:ext cx="1371600" cy="62865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D" refreshedDate="45834.909396180556" createdVersion="8" refreshedVersion="8" minRefreshableVersion="3" recordCount="9" xr:uid="{C1D6EBD6-C4B8-4FD6-9EA2-159DAF04A042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7601AA-6E2B-485E-B382-988EA9930B22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0" sqref="F10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202</v>
      </c>
      <c r="B3" s="1" t="s">
        <v>209</v>
      </c>
      <c r="C3" s="1" t="s">
        <v>216</v>
      </c>
      <c r="D3" s="1" t="s">
        <v>221</v>
      </c>
      <c r="E3" s="1" t="s">
        <v>222</v>
      </c>
      <c r="F3" s="1" t="s">
        <v>223</v>
      </c>
    </row>
    <row r="4" spans="1:6" x14ac:dyDescent="0.3">
      <c r="A4" s="1" t="s">
        <v>203</v>
      </c>
      <c r="B4" s="1" t="s">
        <v>210</v>
      </c>
      <c r="C4" s="1" t="s">
        <v>218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204</v>
      </c>
      <c r="B5" s="1" t="s">
        <v>211</v>
      </c>
      <c r="C5" s="1" t="s">
        <v>219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205</v>
      </c>
      <c r="B6" s="1" t="s">
        <v>212</v>
      </c>
      <c r="C6" s="1" t="s">
        <v>220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206</v>
      </c>
      <c r="B7" s="1" t="s">
        <v>213</v>
      </c>
      <c r="C7" s="1" t="s">
        <v>217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207</v>
      </c>
      <c r="B8" s="1" t="s">
        <v>214</v>
      </c>
      <c r="C8" s="1" t="s">
        <v>220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208</v>
      </c>
      <c r="B9" s="1" t="s">
        <v>215</v>
      </c>
      <c r="C9" s="1" t="s">
        <v>220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A3" sqref="A3:F14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8" t="s">
        <v>224</v>
      </c>
      <c r="B1" s="18"/>
      <c r="C1" s="18"/>
      <c r="D1" s="18"/>
      <c r="E1" s="18"/>
      <c r="F1" s="18"/>
    </row>
    <row r="3" spans="1:6" x14ac:dyDescent="0.3">
      <c r="A3" s="19" t="s">
        <v>56</v>
      </c>
      <c r="B3" s="19" t="s">
        <v>57</v>
      </c>
      <c r="C3" s="19" t="s">
        <v>58</v>
      </c>
      <c r="D3" s="19"/>
      <c r="E3" s="19"/>
      <c r="F3" s="19" t="s">
        <v>59</v>
      </c>
    </row>
    <row r="4" spans="1:6" x14ac:dyDescent="0.3">
      <c r="A4" s="19"/>
      <c r="B4" s="19"/>
      <c r="C4" s="20" t="s">
        <v>60</v>
      </c>
      <c r="D4" s="20" t="s">
        <v>61</v>
      </c>
      <c r="E4" s="20" t="s">
        <v>62</v>
      </c>
      <c r="F4" s="19"/>
    </row>
    <row r="5" spans="1:6" x14ac:dyDescent="0.3">
      <c r="A5" s="5">
        <v>2014</v>
      </c>
      <c r="B5" s="21">
        <v>43268</v>
      </c>
      <c r="C5" s="21">
        <v>6068</v>
      </c>
      <c r="D5" s="22">
        <v>14.2</v>
      </c>
      <c r="E5" s="22">
        <v>-8.9</v>
      </c>
      <c r="F5" s="5">
        <v>3.56</v>
      </c>
    </row>
    <row r="6" spans="1:6" x14ac:dyDescent="0.3">
      <c r="A6" s="5">
        <v>2015</v>
      </c>
      <c r="B6" s="21">
        <v>43663</v>
      </c>
      <c r="C6" s="21">
        <v>5707</v>
      </c>
      <c r="D6" s="22">
        <v>13.1</v>
      </c>
      <c r="E6" s="22">
        <v>-5.9</v>
      </c>
      <c r="F6" s="5">
        <v>3.48</v>
      </c>
    </row>
    <row r="7" spans="1:6" x14ac:dyDescent="0.3">
      <c r="A7" s="5">
        <v>2016</v>
      </c>
      <c r="B7" s="21">
        <v>44056</v>
      </c>
      <c r="C7" s="21">
        <v>5407</v>
      </c>
      <c r="D7" s="22">
        <v>12.3</v>
      </c>
      <c r="E7" s="22">
        <v>-5.3</v>
      </c>
      <c r="F7" s="5">
        <v>3.41</v>
      </c>
    </row>
    <row r="8" spans="1:6" x14ac:dyDescent="0.3">
      <c r="A8" s="5">
        <v>2017</v>
      </c>
      <c r="B8" s="21">
        <v>44453</v>
      </c>
      <c r="C8" s="21">
        <v>5167</v>
      </c>
      <c r="D8" s="22">
        <v>11.6</v>
      </c>
      <c r="E8" s="22">
        <v>-4.4000000000000004</v>
      </c>
      <c r="F8" s="5">
        <v>3.32</v>
      </c>
    </row>
    <row r="9" spans="1:6" x14ac:dyDescent="0.3">
      <c r="A9" s="5">
        <v>2018</v>
      </c>
      <c r="B9" s="21">
        <v>45093</v>
      </c>
      <c r="C9" s="21">
        <v>4851</v>
      </c>
      <c r="D9" s="22">
        <v>10.9</v>
      </c>
      <c r="E9" s="22">
        <v>-6.1</v>
      </c>
      <c r="F9" s="5">
        <v>3.23</v>
      </c>
    </row>
    <row r="10" spans="1:6" x14ac:dyDescent="0.3">
      <c r="A10" s="5">
        <v>2019</v>
      </c>
      <c r="B10" s="21">
        <v>45545</v>
      </c>
      <c r="C10" s="21">
        <v>4692</v>
      </c>
      <c r="D10" s="22">
        <v>10.3</v>
      </c>
      <c r="E10" s="22">
        <v>-3.3</v>
      </c>
      <c r="F10" s="5">
        <v>3.17</v>
      </c>
    </row>
    <row r="11" spans="1:6" x14ac:dyDescent="0.3">
      <c r="A11" s="5">
        <v>2020</v>
      </c>
      <c r="B11" s="21">
        <v>45991</v>
      </c>
      <c r="C11" s="21">
        <v>4468</v>
      </c>
      <c r="D11" s="22">
        <v>9.6999999999999993</v>
      </c>
      <c r="E11" s="22">
        <v>-4.8</v>
      </c>
      <c r="F11" s="5">
        <v>3.12</v>
      </c>
    </row>
    <row r="12" spans="1:6" x14ac:dyDescent="0.3">
      <c r="A12" s="5">
        <v>2021</v>
      </c>
      <c r="B12" s="21">
        <v>46430</v>
      </c>
      <c r="C12" s="21">
        <v>4400</v>
      </c>
      <c r="D12" s="22">
        <v>9.5</v>
      </c>
      <c r="E12" s="22">
        <v>-1.5</v>
      </c>
      <c r="F12" s="5">
        <v>3.11</v>
      </c>
    </row>
    <row r="13" spans="1:6" x14ac:dyDescent="0.3">
      <c r="A13" s="5">
        <v>2022</v>
      </c>
      <c r="B13" s="21">
        <v>46858</v>
      </c>
      <c r="C13" s="21">
        <v>4210</v>
      </c>
      <c r="D13" s="22">
        <v>9.1999999999999993</v>
      </c>
      <c r="E13" s="22">
        <v>-4.3</v>
      </c>
      <c r="F13" s="5">
        <v>3.05</v>
      </c>
    </row>
    <row r="14" spans="1:6" x14ac:dyDescent="0.3">
      <c r="A14" s="5">
        <v>2023</v>
      </c>
      <c r="B14" s="21">
        <v>47275</v>
      </c>
      <c r="C14" s="21">
        <v>4032</v>
      </c>
      <c r="D14" s="22">
        <v>8.6999999999999993</v>
      </c>
      <c r="E14" s="22">
        <v>-4.2</v>
      </c>
      <c r="F14" s="5">
        <v>2.91</v>
      </c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A3" sqref="A3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2" t="s">
        <v>63</v>
      </c>
      <c r="B1" s="12"/>
      <c r="C1" s="12"/>
      <c r="D1" s="12"/>
      <c r="E1" s="12"/>
      <c r="F1" s="12"/>
      <c r="G1" s="12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23" t="s">
        <v>227</v>
      </c>
      <c r="B14" s="23" t="s">
        <v>225</v>
      </c>
    </row>
    <row r="15" spans="1:7" x14ac:dyDescent="0.3">
      <c r="A15" s="23" t="b">
        <f>RIGHT(B4,1)="트"</f>
        <v>1</v>
      </c>
    </row>
    <row r="16" spans="1:7" x14ac:dyDescent="0.3">
      <c r="B16" s="23" t="s">
        <v>226</v>
      </c>
    </row>
    <row r="18" spans="1:3" x14ac:dyDescent="0.3">
      <c r="A18" s="5" t="s">
        <v>64</v>
      </c>
      <c r="B18" s="5" t="s">
        <v>67</v>
      </c>
      <c r="C18" s="5" t="s">
        <v>70</v>
      </c>
    </row>
    <row r="19" spans="1:3" x14ac:dyDescent="0.3">
      <c r="A19" s="5" t="s">
        <v>71</v>
      </c>
      <c r="B19" s="6">
        <v>1200</v>
      </c>
      <c r="C19" s="6">
        <v>650000</v>
      </c>
    </row>
    <row r="20" spans="1:3" x14ac:dyDescent="0.3">
      <c r="A20" s="5" t="s">
        <v>76</v>
      </c>
      <c r="B20" s="6">
        <v>1000</v>
      </c>
      <c r="C20" s="6">
        <v>525000</v>
      </c>
    </row>
    <row r="21" spans="1:3" x14ac:dyDescent="0.3">
      <c r="A21" s="5" t="s">
        <v>73</v>
      </c>
      <c r="B21" s="6">
        <v>1200</v>
      </c>
      <c r="C21" s="6">
        <v>550000</v>
      </c>
    </row>
    <row r="22" spans="1:3" x14ac:dyDescent="0.3">
      <c r="A22" s="5" t="s">
        <v>76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abSelected="1" topLeftCell="A16" workbookViewId="0">
      <selection activeCell="D16" sqref="D16"/>
    </sheetView>
  </sheetViews>
  <sheetFormatPr defaultRowHeight="16.5" x14ac:dyDescent="0.3"/>
  <cols>
    <col min="2" max="2" width="10.75" bestFit="1" customWidth="1"/>
    <col min="4" max="4" width="11.12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3">
      <c r="A3" s="5" t="s">
        <v>185</v>
      </c>
      <c r="B3" s="11">
        <v>45481</v>
      </c>
      <c r="C3" s="6">
        <v>36500</v>
      </c>
      <c r="D3" s="29" t="e" cm="1">
        <f t="array" ref="D3">IF(MONTH($B$3:$B$12),"8월","신제품"),IF(MONTH($B$3:$B$12),"10월","신제품")</f>
        <v>#VALUE!</v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3">
      <c r="A4" s="5" t="s">
        <v>186</v>
      </c>
      <c r="B4" s="11">
        <v>45515</v>
      </c>
      <c r="C4" s="6">
        <v>65200</v>
      </c>
      <c r="D4" s="5"/>
      <c r="F4" s="5" t="s">
        <v>158</v>
      </c>
      <c r="G4" s="5" t="s">
        <v>159</v>
      </c>
      <c r="H4" s="5" t="s">
        <v>157</v>
      </c>
      <c r="I4" s="5" t="str">
        <f t="shared" ref="I4:I12" si="0">CHOOSE(RIGHT(F4,1),"총무부","관리부","영업부","생산부")</f>
        <v>생산부</v>
      </c>
    </row>
    <row r="5" spans="1:9" x14ac:dyDescent="0.3">
      <c r="A5" s="5" t="s">
        <v>187</v>
      </c>
      <c r="B5" s="11">
        <v>45528</v>
      </c>
      <c r="C5" s="6">
        <v>53600</v>
      </c>
      <c r="D5" s="5"/>
      <c r="F5" s="5" t="s">
        <v>160</v>
      </c>
      <c r="G5" s="5" t="s">
        <v>161</v>
      </c>
      <c r="H5" s="5" t="s">
        <v>162</v>
      </c>
      <c r="I5" s="5" t="str">
        <f t="shared" si="0"/>
        <v>총무부</v>
      </c>
    </row>
    <row r="6" spans="1:9" x14ac:dyDescent="0.3">
      <c r="A6" s="5" t="s">
        <v>188</v>
      </c>
      <c r="B6" s="11">
        <v>45538</v>
      </c>
      <c r="C6" s="6">
        <v>39000</v>
      </c>
      <c r="D6" s="5"/>
      <c r="F6" s="5" t="s">
        <v>163</v>
      </c>
      <c r="G6" s="5" t="s">
        <v>164</v>
      </c>
      <c r="H6" s="5" t="s">
        <v>162</v>
      </c>
      <c r="I6" s="5" t="str">
        <f t="shared" si="0"/>
        <v>생산부</v>
      </c>
    </row>
    <row r="7" spans="1:9" x14ac:dyDescent="0.3">
      <c r="A7" s="5" t="s">
        <v>189</v>
      </c>
      <c r="B7" s="11">
        <v>45554</v>
      </c>
      <c r="C7" s="6">
        <v>62000</v>
      </c>
      <c r="D7" s="5"/>
      <c r="F7" s="5" t="s">
        <v>165</v>
      </c>
      <c r="G7" s="5" t="s">
        <v>166</v>
      </c>
      <c r="H7" s="5" t="s">
        <v>157</v>
      </c>
      <c r="I7" s="5" t="str">
        <f t="shared" si="0"/>
        <v>관리부</v>
      </c>
    </row>
    <row r="8" spans="1:9" x14ac:dyDescent="0.3">
      <c r="A8" s="5" t="s">
        <v>190</v>
      </c>
      <c r="B8" s="11">
        <v>45565</v>
      </c>
      <c r="C8" s="6">
        <v>55400</v>
      </c>
      <c r="D8" s="5"/>
      <c r="F8" s="5" t="s">
        <v>167</v>
      </c>
      <c r="G8" s="5" t="s">
        <v>168</v>
      </c>
      <c r="H8" s="5" t="s">
        <v>169</v>
      </c>
      <c r="I8" s="5" t="str">
        <f t="shared" si="0"/>
        <v>관리부</v>
      </c>
    </row>
    <row r="9" spans="1:9" x14ac:dyDescent="0.3">
      <c r="A9" s="5" t="s">
        <v>191</v>
      </c>
      <c r="B9" s="11">
        <v>45572</v>
      </c>
      <c r="C9" s="6">
        <v>72000</v>
      </c>
      <c r="D9" s="5"/>
      <c r="F9" s="5" t="s">
        <v>170</v>
      </c>
      <c r="G9" s="5" t="s">
        <v>171</v>
      </c>
      <c r="H9" s="5" t="s">
        <v>162</v>
      </c>
      <c r="I9" s="5" t="str">
        <f t="shared" si="0"/>
        <v>영업부</v>
      </c>
    </row>
    <row r="10" spans="1:9" x14ac:dyDescent="0.3">
      <c r="A10" s="5" t="s">
        <v>192</v>
      </c>
      <c r="B10" s="11">
        <v>45591</v>
      </c>
      <c r="C10" s="6">
        <v>48600</v>
      </c>
      <c r="D10" s="5"/>
      <c r="F10" s="5" t="s">
        <v>172</v>
      </c>
      <c r="G10" s="5" t="s">
        <v>173</v>
      </c>
      <c r="H10" s="5" t="s">
        <v>169</v>
      </c>
      <c r="I10" s="5" t="str">
        <f t="shared" si="0"/>
        <v>총무부</v>
      </c>
    </row>
    <row r="11" spans="1:9" x14ac:dyDescent="0.3">
      <c r="A11" s="5" t="s">
        <v>193</v>
      </c>
      <c r="B11" s="11">
        <v>45608</v>
      </c>
      <c r="C11" s="6">
        <v>56000</v>
      </c>
      <c r="D11" s="5"/>
      <c r="F11" s="5" t="s">
        <v>174</v>
      </c>
      <c r="G11" s="5" t="s">
        <v>175</v>
      </c>
      <c r="H11" s="5" t="s">
        <v>176</v>
      </c>
      <c r="I11" s="5" t="str">
        <f t="shared" si="0"/>
        <v>생산부</v>
      </c>
    </row>
    <row r="12" spans="1:9" x14ac:dyDescent="0.3">
      <c r="A12" s="5" t="s">
        <v>194</v>
      </c>
      <c r="B12" s="11">
        <v>45621</v>
      </c>
      <c r="C12" s="6">
        <v>47900</v>
      </c>
      <c r="D12" s="5"/>
      <c r="F12" s="5" t="s">
        <v>177</v>
      </c>
      <c r="G12" s="5" t="s">
        <v>178</v>
      </c>
      <c r="H12" s="5" t="s">
        <v>179</v>
      </c>
      <c r="I12" s="5" t="str">
        <f t="shared" si="0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 t="str" cm="1">
        <f t="array" ref="D16">_xlfn.SWITCH(SMALL($C$16:$C$23,1),"1위","2위","3위")</f>
        <v>3위</v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/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/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/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/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/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/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/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COUNTIF(I16:I24,"&gt;=80") / COUNT(I16:I24)</f>
        <v>0.44444444444444442</v>
      </c>
      <c r="H27" s="14"/>
      <c r="I27" s="14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15" t="s">
        <v>55</v>
      </c>
      <c r="B36" s="16"/>
      <c r="C36" s="5"/>
      <c r="D36" s="5"/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5" workbookViewId="0">
      <selection activeCell="A17" sqref="A17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</cols>
  <sheetData>
    <row r="1" spans="1:7" ht="20.25" x14ac:dyDescent="0.3">
      <c r="A1" s="12" t="s">
        <v>83</v>
      </c>
      <c r="B1" s="12"/>
      <c r="C1" s="12"/>
      <c r="D1" s="12"/>
      <c r="E1" s="12"/>
      <c r="F1" s="12"/>
      <c r="G1" s="12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4" t="s">
        <v>0</v>
      </c>
      <c r="B15" t="s">
        <v>228</v>
      </c>
    </row>
    <row r="17" spans="1:7" x14ac:dyDescent="0.3">
      <c r="A17" s="24" t="s">
        <v>232</v>
      </c>
      <c r="B17" s="24" t="s">
        <v>231</v>
      </c>
    </row>
    <row r="18" spans="1:7" x14ac:dyDescent="0.3">
      <c r="A18" s="24" t="s">
        <v>229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230</v>
      </c>
    </row>
    <row r="19" spans="1:7" x14ac:dyDescent="0.3">
      <c r="A19" s="25" t="s">
        <v>15</v>
      </c>
      <c r="B19" s="26" t="s">
        <v>233</v>
      </c>
      <c r="C19" s="26" t="s">
        <v>233</v>
      </c>
      <c r="D19" s="26">
        <v>595000</v>
      </c>
      <c r="E19" s="26" t="s">
        <v>233</v>
      </c>
      <c r="F19" s="26" t="s">
        <v>233</v>
      </c>
      <c r="G19" s="26">
        <v>595000</v>
      </c>
    </row>
    <row r="20" spans="1:7" x14ac:dyDescent="0.3">
      <c r="A20" s="25" t="s">
        <v>5</v>
      </c>
      <c r="B20" s="26">
        <v>305000</v>
      </c>
      <c r="C20" s="26" t="s">
        <v>233</v>
      </c>
      <c r="D20" s="26" t="s">
        <v>233</v>
      </c>
      <c r="E20" s="26" t="s">
        <v>233</v>
      </c>
      <c r="F20" s="26" t="s">
        <v>233</v>
      </c>
      <c r="G20" s="26">
        <v>305000</v>
      </c>
    </row>
    <row r="21" spans="1:7" x14ac:dyDescent="0.3">
      <c r="A21" s="25" t="s">
        <v>91</v>
      </c>
      <c r="B21" s="26">
        <v>290000</v>
      </c>
      <c r="C21" s="26" t="s">
        <v>233</v>
      </c>
      <c r="D21" s="26" t="s">
        <v>233</v>
      </c>
      <c r="E21" s="26" t="s">
        <v>233</v>
      </c>
      <c r="F21" s="26" t="s">
        <v>233</v>
      </c>
      <c r="G21" s="26">
        <v>290000</v>
      </c>
    </row>
    <row r="22" spans="1:7" x14ac:dyDescent="0.3">
      <c r="A22" s="25" t="s">
        <v>99</v>
      </c>
      <c r="B22" s="26">
        <v>325000</v>
      </c>
      <c r="C22" s="26" t="s">
        <v>233</v>
      </c>
      <c r="D22" s="26" t="s">
        <v>233</v>
      </c>
      <c r="E22" s="26" t="s">
        <v>233</v>
      </c>
      <c r="F22" s="26" t="s">
        <v>233</v>
      </c>
      <c r="G22" s="26">
        <v>325000</v>
      </c>
    </row>
    <row r="23" spans="1:7" x14ac:dyDescent="0.3">
      <c r="A23" s="25" t="s">
        <v>104</v>
      </c>
      <c r="B23" s="26" t="s">
        <v>233</v>
      </c>
      <c r="C23" s="26">
        <v>480000</v>
      </c>
      <c r="D23" s="26" t="s">
        <v>233</v>
      </c>
      <c r="E23" s="26" t="s">
        <v>233</v>
      </c>
      <c r="F23" s="26" t="s">
        <v>233</v>
      </c>
      <c r="G23" s="26">
        <v>480000</v>
      </c>
    </row>
    <row r="24" spans="1:7" x14ac:dyDescent="0.3">
      <c r="A24" s="25" t="s">
        <v>7</v>
      </c>
      <c r="B24" s="26" t="s">
        <v>233</v>
      </c>
      <c r="C24" s="26">
        <v>480000</v>
      </c>
      <c r="D24" s="26" t="s">
        <v>233</v>
      </c>
      <c r="E24" s="26" t="s">
        <v>233</v>
      </c>
      <c r="F24" s="26" t="s">
        <v>233</v>
      </c>
      <c r="G24" s="26">
        <v>480000</v>
      </c>
    </row>
    <row r="25" spans="1:7" x14ac:dyDescent="0.3">
      <c r="A25" s="25" t="s">
        <v>108</v>
      </c>
      <c r="B25" s="26" t="s">
        <v>233</v>
      </c>
      <c r="C25" s="26" t="s">
        <v>233</v>
      </c>
      <c r="D25" s="26" t="s">
        <v>233</v>
      </c>
      <c r="E25" s="26">
        <v>730000</v>
      </c>
      <c r="F25" s="26" t="s">
        <v>233</v>
      </c>
      <c r="G25" s="26">
        <v>730000</v>
      </c>
    </row>
    <row r="26" spans="1:7" x14ac:dyDescent="0.3">
      <c r="A26" s="25" t="s">
        <v>101</v>
      </c>
      <c r="B26" s="26" t="s">
        <v>233</v>
      </c>
      <c r="C26" s="26" t="s">
        <v>233</v>
      </c>
      <c r="D26" s="26" t="s">
        <v>233</v>
      </c>
      <c r="E26" s="26" t="s">
        <v>233</v>
      </c>
      <c r="F26" s="26">
        <v>1000000</v>
      </c>
      <c r="G26" s="26">
        <v>1000000</v>
      </c>
    </row>
    <row r="27" spans="1:7" x14ac:dyDescent="0.3">
      <c r="A27" s="25" t="s">
        <v>106</v>
      </c>
      <c r="B27" s="26" t="s">
        <v>233</v>
      </c>
      <c r="C27" s="26">
        <v>465000</v>
      </c>
      <c r="D27" s="26" t="s">
        <v>233</v>
      </c>
      <c r="E27" s="26" t="s">
        <v>233</v>
      </c>
      <c r="F27" s="26" t="s">
        <v>233</v>
      </c>
      <c r="G27" s="26">
        <v>465000</v>
      </c>
    </row>
    <row r="28" spans="1:7" x14ac:dyDescent="0.3">
      <c r="A28" s="25" t="s">
        <v>230</v>
      </c>
      <c r="B28" s="26">
        <v>325000</v>
      </c>
      <c r="C28" s="26">
        <v>480000</v>
      </c>
      <c r="D28" s="26">
        <v>595000</v>
      </c>
      <c r="E28" s="26">
        <v>730000</v>
      </c>
      <c r="F28" s="26">
        <v>1000000</v>
      </c>
      <c r="G28" s="26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H4" sqref="H4"/>
    </sheetView>
  </sheetViews>
  <sheetFormatPr defaultRowHeight="16.5" x14ac:dyDescent="0.3"/>
  <sheetData>
    <row r="1" spans="1:7" x14ac:dyDescent="0.3">
      <c r="A1" s="17" t="s">
        <v>63</v>
      </c>
      <c r="B1" s="17"/>
      <c r="C1" s="17"/>
      <c r="D1" s="17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6">
        <v>1020</v>
      </c>
      <c r="G3" s="9">
        <f>C4/B4</f>
        <v>0.41632653061224489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I10" sqref="I10"/>
    </sheetView>
  </sheetViews>
  <sheetFormatPr defaultRowHeight="16.5" x14ac:dyDescent="0.3"/>
  <sheetData>
    <row r="1" spans="1:5" ht="20.25" x14ac:dyDescent="0.3">
      <c r="A1" s="12" t="s">
        <v>119</v>
      </c>
      <c r="B1" s="12"/>
      <c r="C1" s="12"/>
      <c r="D1" s="12"/>
      <c r="E1" s="12"/>
    </row>
    <row r="3" spans="1:5" x14ac:dyDescent="0.3">
      <c r="A3" s="5" t="s">
        <v>120</v>
      </c>
      <c r="B3" s="27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28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28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28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28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28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28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28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28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28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I22" sqref="I22"/>
    </sheetView>
  </sheetViews>
  <sheetFormatPr defaultRowHeight="16.5" x14ac:dyDescent="0.3"/>
  <sheetData>
    <row r="1" spans="1:5" ht="20.25" x14ac:dyDescent="0.3">
      <c r="A1" s="12" t="s">
        <v>137</v>
      </c>
      <c r="B1" s="12"/>
      <c r="C1" s="12"/>
      <c r="D1" s="12"/>
      <c r="E1" s="12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InSang Yoo</cp:lastModifiedBy>
  <dcterms:created xsi:type="dcterms:W3CDTF">2023-04-27T08:01:32Z</dcterms:created>
  <dcterms:modified xsi:type="dcterms:W3CDTF">2025-06-26T13:01:29Z</dcterms:modified>
</cp:coreProperties>
</file>