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8f5190106b27082/바탕 화면/"/>
    </mc:Choice>
  </mc:AlternateContent>
  <xr:revisionPtr revIDLastSave="0" documentId="8_{B57B35B8-49F1-4D09-946D-AF9EF484AEEA}" xr6:coauthVersionLast="47" xr6:coauthVersionMax="47" xr10:uidLastSave="{00000000-0000-0000-0000-000000000000}"/>
  <bookViews>
    <workbookView xWindow="-108" yWindow="-108" windowWidth="23256" windowHeight="12456" firstSheet="1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9" l="1" a="1"/>
  <c r="D16" i="9" s="1"/>
  <c r="D36" i="9"/>
  <c r="C36" i="9"/>
  <c r="G27" i="9"/>
  <c r="D17" i="9" a="1"/>
  <c r="D17" i="9"/>
  <c r="D18" i="9" a="1"/>
  <c r="D18" i="9"/>
  <c r="D19" i="9" a="1"/>
  <c r="D19" i="9"/>
  <c r="D20" i="9" a="1"/>
  <c r="D20" i="9"/>
  <c r="D21" i="9" a="1"/>
  <c r="D21" i="9"/>
  <c r="D22" i="9" a="1"/>
  <c r="D22" i="9"/>
  <c r="D23" i="9" a="1"/>
  <c r="D23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<sst xmlns="http://schemas.openxmlformats.org/spreadsheetml/2006/main" count="342" uniqueCount="235">
  <si>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</si>
  <si>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</si>
  <si>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</si>
  <si>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</si>
  <si>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</si>
  <si>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</si>
  <si>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</si>
  <si>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</si>
  <si>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</si>
  <si>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</si>
  <si>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</si>
  <si>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</si>
  <si>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</si>
  <si>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</si>
  <si>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</si>
  <si>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</si>
  <si>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</si>
  <si>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</si>
  <si>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</si>
  <si>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</si>
  <si>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</si>
  <si>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</si>
  <si>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</si>
  <si>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</si>
  <si>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</si>
  <si>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</si>
  <si>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</si>
  <si>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</si>
  <si>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</si>
  <si>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</si>
  <si>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</si>
  <si>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</si>
  <si>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</si>
  <si>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</si>
  <si>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</si>
  <si>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</si>
  <si>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</si>
  <si>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</si>
  <si>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</si>
  <si>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</si>
  <si>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</si>
  <si>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</si>
  <si>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</si>
  <si>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</si>
  <si>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</si>
  <si>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</si>
  <si>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</si>
  <si>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</si>
  <si>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</si>
  <si>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</si>
  <si>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</si>
  <si>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</si>
  <si>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</si>
  <si>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</si>
  <si>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</si>
  <si>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</si>
  <si>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</si>
  <si>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</si>
  <si>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</si>
  <si>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</si>
  <si>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</si>
  <si>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</si>
  <si>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</si>
  <si>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</si>
  <si>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</si>
  <si>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</si>
  <si>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</si>
  <si>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</si>
  <si>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</si>
  <si>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</si>
  <si>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</si>
  <si>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</si>
  <si>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</si>
  <si>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</si>
  <si>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</si>
  <si>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</si>
  <si>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</si>
  <si>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</si>
  <si>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</si>
  <si>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</si>
  <si>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</si>
  <si>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</si>
  <si>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</si>
  <si>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</si>
  <si>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</si>
  <si>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</si>
  <si>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</si>
  <si>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</si>
  <si>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</si>
  <si>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</si>
  <si>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</si>
  <si>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</si>
  <si>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</si>
  <si>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</si>
  <si>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</si>
  <si>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</si>
  <si>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</si>
  <si>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</si>
  <si>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</si>
  <si>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</si>
  <si>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</si>
  <si>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</si>
  <si>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</si>
  <si>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</si>
  <si>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</si>
  <si>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</si>
  <si>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</si>
  <si>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</si>
  <si>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</si>
  <si>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</si>
  <si>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</si>
  <si>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</si>
  <si>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</si>
  <si>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</si>
  <si>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</si>
  <si>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</si>
  <si>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</si>
  <si>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</si>
  <si>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</si>
  <si>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</si>
  <si>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</si>
  <si>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</si>
  <si>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</si>
  <si>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</si>
  <si>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</si>
  <si>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</si>
  <si>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</si>
  <si>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</si>
  <si>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</si>
  <si>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</si>
  <si>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</si>
  <si>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</si>
  <si>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</si>
  <si>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</si>
  <si>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</si>
  <si>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</si>
  <si>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</si>
  <si>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</si>
  <si>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</si>
  <si>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</si>
  <si>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</si>
  <si>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</si>
  <si>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</si>
  <si>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</si>
  <si>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</si>
  <si>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</si>
  <si>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</si>
  <si>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</si>
  <si>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</si>
  <si>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</si>
  <si>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</si>
  <si>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</si>
  <si>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</si>
  <si>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</si>
  <si>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</si>
  <si>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</si>
  <si>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</si>
  <si>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</si>
  <si>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</si>
  <si>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</si>
  <si>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</si>
  <si>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</si>
  <si>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</si>
  <si>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</si>
  <si>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</si>
  <si>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</si>
  <si>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</si>
  <si>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</si>
  <si>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</si>
  <si>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</si>
  <si>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</si>
  <si>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</si>
  <si>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</si>
  <si>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</si>
  <si>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</si>
  <si>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</si>
  <si>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</si>
  <si>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</si>
  <si>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</si>
  <si>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</si>
  <si>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</si>
  <si>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</si>
  <si>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</si>
  <si>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</si>
  <si>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</si>
  <si>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</si>
  <si>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</si>
  <si>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</si>
  <si>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</si>
  <si>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</si>
  <si>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</si>
  <si>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</si>
  <si>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</si>
  <si>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</si>
  <si>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</si>
  <si>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</si>
  <si>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</si>
  <si>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</si>
  <si>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</si>
  <si>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</si>
  <si>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</si>
  <si>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</si>
  <si>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</si>
  <si>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</si>
  <si>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</si>
  <si>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</si>
  <si>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</si>
  <si>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</si>
  <si>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</si>
  <si>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</si>
  <si>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</si>
  <si>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</si>
  <si>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</si>
  <si>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</si>
  <si>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</si>
  <si>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</si>
  <si>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</si>
  <si>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</si>
  <si>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</si>
  <si>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</si>
  <si>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</si>
  <si>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</si>
  <si>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</si>
  <si>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</si>
  <si>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품명</t>
    <phoneticPr fontId="1" type="noConversion"/>
  </si>
  <si>
    <t>*트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</si>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</sst>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06/relationships/rdRichValue" Target="richData/rdrichvalu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85-4177-879E-29E6C06BD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" textlink="">
      <xdr:nvSpPr>
        <xdr:cNvPr id="2" name="타원 1">
          <a:extLst>
            <a:ext uri="{FF2B5EF4-FFF2-40B4-BE49-F238E27FC236}">
              <a16:creationId xmlns:a16="http://schemas.microsoft.com/office/drawing/2014/main" id="{CF4677CF-9E42-D06D-40B1-5F71B12B6B78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" textlink="">
      <xdr:nvSpPr>
        <xdr:cNvPr id="3" name="타원 2">
          <a:extLst>
            <a:ext uri="{FF2B5EF4-FFF2-40B4-BE49-F238E27FC236}">
              <a16:creationId xmlns:a16="http://schemas.microsoft.com/office/drawing/2014/main" id="{6AC162AF-71BB-DF18-3820-C30D18565D1C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" textlink="">
      <xdr:nvSpPr>
        <xdr:cNvPr id="4" name="타원 3">
          <a:extLst>
            <a:ext uri="{FF2B5EF4-FFF2-40B4-BE49-F238E27FC236}">
              <a16:creationId xmlns:a16="http://schemas.microsoft.com/office/drawing/2014/main" id="{451D2A46-0AE4-2F5A-CED5-E4AE84920EE9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5" name="타원 4">
          <a:extLst>
            <a:ext uri="{FF2B5EF4-FFF2-40B4-BE49-F238E27FC236}">
              <a16:creationId xmlns:a16="http://schemas.microsoft.com/office/drawing/2014/main" id="{AAA38430-495D-8941-37C0-F8E37653C7D7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윶" refreshedDate="46002.496545833332" createdVersion="8" refreshedVersion="8" minRefreshableVersion="3" recordCount="9" xr:uid="{6558FA40-493D-4ACB-B5B7-DA19F63A87FC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FD1057-6487-47C9-B638-56728F88AD5F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7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G7" sqref="G7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202</v>
      </c>
      <c r="B3" s="1" t="s">
        <v>209</v>
      </c>
      <c r="C3" s="1" t="s">
        <v>216</v>
      </c>
      <c r="D3" s="1" t="s">
        <v>220</v>
      </c>
      <c r="E3" s="1" t="s">
        <v>221</v>
      </c>
      <c r="F3" s="1" t="s">
        <v>222</v>
      </c>
    </row>
    <row r="4" spans="1:6" x14ac:dyDescent="0.4">
      <c r="A4" s="1" t="s">
        <v>203</v>
      </c>
      <c r="B4" s="1" t="s">
        <v>210</v>
      </c>
      <c r="C4" s="1" t="s">
        <v>217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204</v>
      </c>
      <c r="B5" s="1" t="s">
        <v>211</v>
      </c>
      <c r="C5" s="1" t="s">
        <v>218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205</v>
      </c>
      <c r="B6" s="1" t="s">
        <v>212</v>
      </c>
      <c r="C6" s="1" t="s">
        <v>219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206</v>
      </c>
      <c r="B7" s="1" t="s">
        <v>213</v>
      </c>
      <c r="C7" s="1" t="s">
        <v>217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207</v>
      </c>
      <c r="B8" s="1" t="s">
        <v>214</v>
      </c>
      <c r="C8" s="1" t="s">
        <v>219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208</v>
      </c>
      <c r="B9" s="1" t="s">
        <v>215</v>
      </c>
      <c r="C9" s="1" t="s">
        <v>219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G8" sqref="G8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21" t="s">
        <v>223</v>
      </c>
      <c r="B1" s="21"/>
      <c r="C1" s="21"/>
      <c r="D1" s="21"/>
      <c r="E1" s="21"/>
      <c r="F1" s="21"/>
    </row>
    <row r="3" spans="1:6" x14ac:dyDescent="0.4">
      <c r="A3" s="22" t="s">
        <v>56</v>
      </c>
      <c r="B3" s="22" t="s">
        <v>57</v>
      </c>
      <c r="C3" s="22" t="s">
        <v>58</v>
      </c>
      <c r="D3" s="22"/>
      <c r="E3" s="22"/>
      <c r="F3" s="22" t="s">
        <v>59</v>
      </c>
    </row>
    <row r="4" spans="1:6" x14ac:dyDescent="0.4">
      <c r="A4" s="22"/>
      <c r="B4" s="22"/>
      <c r="C4" s="12" t="s">
        <v>60</v>
      </c>
      <c r="D4" s="12" t="s">
        <v>61</v>
      </c>
      <c r="E4" s="12" t="s">
        <v>62</v>
      </c>
      <c r="F4" s="22"/>
    </row>
    <row r="5" spans="1:6" x14ac:dyDescent="0.4">
      <c r="A5" s="13">
        <v>2014</v>
      </c>
      <c r="B5" s="14">
        <v>43268</v>
      </c>
      <c r="C5" s="14">
        <v>6068</v>
      </c>
      <c r="D5" s="15">
        <v>14.2</v>
      </c>
      <c r="E5" s="15">
        <v>-8.9</v>
      </c>
      <c r="F5" s="13">
        <v>3.56</v>
      </c>
    </row>
    <row r="6" spans="1:6" x14ac:dyDescent="0.4">
      <c r="A6" s="13">
        <v>2015</v>
      </c>
      <c r="B6" s="14">
        <v>43663</v>
      </c>
      <c r="C6" s="14">
        <v>5707</v>
      </c>
      <c r="D6" s="15">
        <v>13.1</v>
      </c>
      <c r="E6" s="15">
        <v>-5.9</v>
      </c>
      <c r="F6" s="13">
        <v>3.48</v>
      </c>
    </row>
    <row r="7" spans="1:6" x14ac:dyDescent="0.4">
      <c r="A7" s="13">
        <v>2016</v>
      </c>
      <c r="B7" s="14">
        <v>44056</v>
      </c>
      <c r="C7" s="14">
        <v>5407</v>
      </c>
      <c r="D7" s="15">
        <v>12.3</v>
      </c>
      <c r="E7" s="15">
        <v>-5.3</v>
      </c>
      <c r="F7" s="13">
        <v>3.41</v>
      </c>
    </row>
    <row r="8" spans="1:6" x14ac:dyDescent="0.4">
      <c r="A8" s="13">
        <v>2017</v>
      </c>
      <c r="B8" s="14">
        <v>44453</v>
      </c>
      <c r="C8" s="14">
        <v>5167</v>
      </c>
      <c r="D8" s="15">
        <v>11.6</v>
      </c>
      <c r="E8" s="15">
        <v>-4.4000000000000004</v>
      </c>
      <c r="F8" s="13">
        <v>3.32</v>
      </c>
    </row>
    <row r="9" spans="1:6" x14ac:dyDescent="0.4">
      <c r="A9" s="13">
        <v>2018</v>
      </c>
      <c r="B9" s="14">
        <v>45093</v>
      </c>
      <c r="C9" s="14">
        <v>4851</v>
      </c>
      <c r="D9" s="15">
        <v>10.9</v>
      </c>
      <c r="E9" s="15">
        <v>-6.1</v>
      </c>
      <c r="F9" s="13">
        <v>3.23</v>
      </c>
    </row>
    <row r="10" spans="1:6" x14ac:dyDescent="0.4">
      <c r="A10" s="13">
        <v>2019</v>
      </c>
      <c r="B10" s="14">
        <v>45545</v>
      </c>
      <c r="C10" s="14">
        <v>4692</v>
      </c>
      <c r="D10" s="15">
        <v>10.3</v>
      </c>
      <c r="E10" s="15">
        <v>-3.3</v>
      </c>
      <c r="F10" s="13">
        <v>3.17</v>
      </c>
    </row>
    <row r="11" spans="1:6" x14ac:dyDescent="0.4">
      <c r="A11" s="13">
        <v>2020</v>
      </c>
      <c r="B11" s="14">
        <v>45991</v>
      </c>
      <c r="C11" s="14">
        <v>4468</v>
      </c>
      <c r="D11" s="15">
        <v>9.6999999999999993</v>
      </c>
      <c r="E11" s="15">
        <v>-4.8</v>
      </c>
      <c r="F11" s="13">
        <v>3.12</v>
      </c>
    </row>
    <row r="12" spans="1:6" x14ac:dyDescent="0.4">
      <c r="A12" s="13">
        <v>2021</v>
      </c>
      <c r="B12" s="14">
        <v>46430</v>
      </c>
      <c r="C12" s="14">
        <v>4400</v>
      </c>
      <c r="D12" s="15">
        <v>9.5</v>
      </c>
      <c r="E12" s="15">
        <v>-1.5</v>
      </c>
      <c r="F12" s="13">
        <v>3.11</v>
      </c>
    </row>
    <row r="13" spans="1:6" x14ac:dyDescent="0.4">
      <c r="A13" s="13">
        <v>2022</v>
      </c>
      <c r="B13" s="14">
        <v>46858</v>
      </c>
      <c r="C13" s="14">
        <v>4210</v>
      </c>
      <c r="D13" s="15">
        <v>9.1999999999999993</v>
      </c>
      <c r="E13" s="15">
        <v>-4.3</v>
      </c>
      <c r="F13" s="13">
        <v>3.05</v>
      </c>
    </row>
    <row r="14" spans="1:6" x14ac:dyDescent="0.4">
      <c r="A14" s="13">
        <v>2023</v>
      </c>
      <c r="B14" s="14">
        <v>47275</v>
      </c>
      <c r="C14" s="14">
        <v>4032</v>
      </c>
      <c r="D14" s="15">
        <v>8.6999999999999993</v>
      </c>
      <c r="E14" s="15">
        <v>-4.2</v>
      </c>
      <c r="F14" s="13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abSelected="1" topLeftCell="A6" workbookViewId="0">
      <selection activeCell="A3" sqref="A3:G12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23" t="s">
        <v>63</v>
      </c>
      <c r="B1" s="23"/>
      <c r="C1" s="23"/>
      <c r="D1" s="23"/>
      <c r="E1" s="23"/>
      <c r="F1" s="23"/>
      <c r="G1" s="23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1" t="s">
        <v>224</v>
      </c>
      <c r="B14" s="1" t="s">
        <v>226</v>
      </c>
    </row>
    <row r="15" spans="1:7" x14ac:dyDescent="0.4">
      <c r="A15" s="1" t="s">
        <v>225</v>
      </c>
    </row>
    <row r="16" spans="1:7" x14ac:dyDescent="0.4">
      <c r="B16" s="1" t="s">
        <v>227</v>
      </c>
    </row>
    <row r="18" spans="1:7" x14ac:dyDescent="0.4">
      <c r="A18" s="1" t="s">
        <v>224</v>
      </c>
      <c r="B18" s="1" t="s">
        <v>226</v>
      </c>
      <c r="C18" s="1" t="s">
        <v>228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6" workbookViewId="0">
      <selection activeCell="D16" sqref="D16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45846</v>
      </c>
      <c r="C3" s="6">
        <v>36500</v>
      </c>
      <c r="D3" s="5" t="str">
        <f>IF(OR(MONTH($B3)=8,MONTH($B3)=10),"신제품","")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45880</v>
      </c>
      <c r="C4" s="6">
        <v>65200</v>
      </c>
      <c r="D4" s="5" t="str">
        <f t="shared" ref="D4:D12" si="0">IF(OR(MONTH($B4)=8,MONTH($B4)=10),"신제품","")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e" cm="1" vm="1">
        <f t="array" aca="1" ref="D16" ca="1">_xlfn.SWITCH(C16:C23,SMALL($C$16:$C$23,3),"1위","2위","3위","")</f>
        <v>#VALUE!</v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_xlfn.SWITCH(SMALL($C$16:$C$23,3),"&gt;=3","1위","2위","3위","")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_xlfn.SWITCH(SMALL($C$16:$C$23,3),"&gt;=3","1위","2위","3위","")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_xlfn.SWITCH(SMALL($C$16:$C$23,3),"&gt;=3","1위","2위","3위","")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_xlfn.SWITCH(SMALL($C$16:$C$23,3),"&gt;=3","1위","2위","3위","")</f>
        <v/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_xlfn.SWITCH(SMALL($C$16:$C$23,3),"&gt;=3","1위","2위","3위","")</f>
        <v/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_xlfn.SWITCH(SMALL($C$16:$C$23,3),"&gt;=3","1위","2위","3위","")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_xlfn.SWITCH(SMALL($C$16:$C$23,3),"&gt;=3","1위","2위","3위","")</f>
        <v/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4" t="s">
        <v>201</v>
      </c>
      <c r="H26" s="24"/>
      <c r="I26" s="24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5">
        <f>COUNTIF(I16:I24,"&gt;=80")/COUNT(I16:I24)</f>
        <v>0.44444444444444442</v>
      </c>
      <c r="H27" s="25"/>
      <c r="I27" s="25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26" t="s">
        <v>55</v>
      </c>
      <c r="B36" s="27"/>
      <c r="C36" s="5">
        <f>TRUNC(SUMIF(E27:E35,"합격",C27:C35)/COUNTIF(E27:E35,"합격"))</f>
        <v>76</v>
      </c>
      <c r="D36" s="5">
        <f>TRUNC(SUMIF(E27:E35,"합격",D27:D35)/COUNTIF(E27:E35,"합격"))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12" workbookViewId="0">
      <selection activeCell="E23" sqref="E23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23" t="s">
        <v>83</v>
      </c>
      <c r="B1" s="23"/>
      <c r="C1" s="23"/>
      <c r="D1" s="23"/>
      <c r="E1" s="23"/>
      <c r="F1" s="23"/>
      <c r="G1" s="23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16" t="s">
        <v>0</v>
      </c>
      <c r="B15" t="s">
        <v>229</v>
      </c>
    </row>
    <row r="17" spans="1:7" x14ac:dyDescent="0.4">
      <c r="A17" s="16" t="s">
        <v>233</v>
      </c>
      <c r="B17" s="16" t="s">
        <v>232</v>
      </c>
    </row>
    <row r="18" spans="1:7" x14ac:dyDescent="0.4">
      <c r="A18" s="16" t="s">
        <v>230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231</v>
      </c>
    </row>
    <row r="19" spans="1:7" x14ac:dyDescent="0.4">
      <c r="A19" s="17" t="s">
        <v>15</v>
      </c>
      <c r="B19" s="18" t="s">
        <v>234</v>
      </c>
      <c r="C19" s="18" t="s">
        <v>234</v>
      </c>
      <c r="D19" s="18">
        <v>595000</v>
      </c>
      <c r="E19" s="18" t="s">
        <v>234</v>
      </c>
      <c r="F19" s="18" t="s">
        <v>234</v>
      </c>
      <c r="G19" s="18">
        <v>595000</v>
      </c>
    </row>
    <row r="20" spans="1:7" x14ac:dyDescent="0.4">
      <c r="A20" s="17" t="s">
        <v>5</v>
      </c>
      <c r="B20" s="18">
        <v>305000</v>
      </c>
      <c r="C20" s="18" t="s">
        <v>234</v>
      </c>
      <c r="D20" s="18" t="s">
        <v>234</v>
      </c>
      <c r="E20" s="18" t="s">
        <v>234</v>
      </c>
      <c r="F20" s="18" t="s">
        <v>234</v>
      </c>
      <c r="G20" s="18">
        <v>305000</v>
      </c>
    </row>
    <row r="21" spans="1:7" x14ac:dyDescent="0.4">
      <c r="A21" s="17" t="s">
        <v>91</v>
      </c>
      <c r="B21" s="18">
        <v>290000</v>
      </c>
      <c r="C21" s="18" t="s">
        <v>234</v>
      </c>
      <c r="D21" s="18" t="s">
        <v>234</v>
      </c>
      <c r="E21" s="18" t="s">
        <v>234</v>
      </c>
      <c r="F21" s="18" t="s">
        <v>234</v>
      </c>
      <c r="G21" s="18">
        <v>290000</v>
      </c>
    </row>
    <row r="22" spans="1:7" x14ac:dyDescent="0.4">
      <c r="A22" s="17" t="s">
        <v>99</v>
      </c>
      <c r="B22" s="18">
        <v>325000</v>
      </c>
      <c r="C22" s="18" t="s">
        <v>234</v>
      </c>
      <c r="D22" s="18" t="s">
        <v>234</v>
      </c>
      <c r="E22" s="18" t="s">
        <v>234</v>
      </c>
      <c r="F22" s="18" t="s">
        <v>234</v>
      </c>
      <c r="G22" s="18">
        <v>325000</v>
      </c>
    </row>
    <row r="23" spans="1:7" x14ac:dyDescent="0.4">
      <c r="A23" s="17" t="s">
        <v>104</v>
      </c>
      <c r="B23" s="18" t="s">
        <v>234</v>
      </c>
      <c r="C23" s="18">
        <v>480000</v>
      </c>
      <c r="D23" s="18" t="s">
        <v>234</v>
      </c>
      <c r="E23" s="18" t="s">
        <v>234</v>
      </c>
      <c r="F23" s="18" t="s">
        <v>234</v>
      </c>
      <c r="G23" s="18">
        <v>480000</v>
      </c>
    </row>
    <row r="24" spans="1:7" x14ac:dyDescent="0.4">
      <c r="A24" s="17" t="s">
        <v>7</v>
      </c>
      <c r="B24" s="18" t="s">
        <v>234</v>
      </c>
      <c r="C24" s="18">
        <v>480000</v>
      </c>
      <c r="D24" s="18" t="s">
        <v>234</v>
      </c>
      <c r="E24" s="18" t="s">
        <v>234</v>
      </c>
      <c r="F24" s="18" t="s">
        <v>234</v>
      </c>
      <c r="G24" s="18">
        <v>480000</v>
      </c>
    </row>
    <row r="25" spans="1:7" x14ac:dyDescent="0.4">
      <c r="A25" s="17" t="s">
        <v>108</v>
      </c>
      <c r="B25" s="18" t="s">
        <v>234</v>
      </c>
      <c r="C25" s="18" t="s">
        <v>234</v>
      </c>
      <c r="D25" s="18" t="s">
        <v>234</v>
      </c>
      <c r="E25" s="18">
        <v>730000</v>
      </c>
      <c r="F25" s="18" t="s">
        <v>234</v>
      </c>
      <c r="G25" s="18">
        <v>730000</v>
      </c>
    </row>
    <row r="26" spans="1:7" x14ac:dyDescent="0.4">
      <c r="A26" s="17" t="s">
        <v>101</v>
      </c>
      <c r="B26" s="18" t="s">
        <v>234</v>
      </c>
      <c r="C26" s="18" t="s">
        <v>234</v>
      </c>
      <c r="D26" s="18" t="s">
        <v>234</v>
      </c>
      <c r="E26" s="18" t="s">
        <v>234</v>
      </c>
      <c r="F26" s="18">
        <v>1000000</v>
      </c>
      <c r="G26" s="18">
        <v>1000000</v>
      </c>
    </row>
    <row r="27" spans="1:7" x14ac:dyDescent="0.4">
      <c r="A27" s="17" t="s">
        <v>106</v>
      </c>
      <c r="B27" s="18" t="s">
        <v>234</v>
      </c>
      <c r="C27" s="18">
        <v>465000</v>
      </c>
      <c r="D27" s="18" t="s">
        <v>234</v>
      </c>
      <c r="E27" s="18" t="s">
        <v>234</v>
      </c>
      <c r="F27" s="18" t="s">
        <v>234</v>
      </c>
      <c r="G27" s="18">
        <v>465000</v>
      </c>
    </row>
    <row r="28" spans="1:7" x14ac:dyDescent="0.4">
      <c r="A28" s="17" t="s">
        <v>231</v>
      </c>
      <c r="B28" s="18">
        <v>325000</v>
      </c>
      <c r="C28" s="18">
        <v>480000</v>
      </c>
      <c r="D28" s="18">
        <v>595000</v>
      </c>
      <c r="E28" s="18">
        <v>730000</v>
      </c>
      <c r="F28" s="18">
        <v>1000000</v>
      </c>
      <c r="G28" s="18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G3" sqref="G3"/>
    </sheetView>
  </sheetViews>
  <sheetFormatPr defaultRowHeight="17.399999999999999" x14ac:dyDescent="0.4"/>
  <sheetData>
    <row r="1" spans="1:7" x14ac:dyDescent="0.4">
      <c r="A1" s="28" t="s">
        <v>63</v>
      </c>
      <c r="B1" s="28"/>
      <c r="C1" s="28"/>
      <c r="D1" s="28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 t="str">
        <f t="dataTable" ref="G3:G8" dt2D="1" dtr="1" r1="D4" r2="C4"/>
        <v>판매량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 t="str">
        <v>판매량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 t="str">
        <v>판매량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 t="str">
        <v>판매량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 t="str">
        <v>판매량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 t="str">
        <v>판매량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I11" sqref="I11"/>
    </sheetView>
  </sheetViews>
  <sheetFormatPr defaultRowHeight="17.399999999999999" x14ac:dyDescent="0.4"/>
  <sheetData>
    <row r="1" spans="1:5" ht="21" x14ac:dyDescent="0.4">
      <c r="A1" s="23" t="s">
        <v>119</v>
      </c>
      <c r="B1" s="23"/>
      <c r="C1" s="23"/>
      <c r="D1" s="23"/>
      <c r="E1" s="23"/>
    </row>
    <row r="3" spans="1:5" x14ac:dyDescent="0.4">
      <c r="A3" s="5" t="s">
        <v>120</v>
      </c>
      <c r="B3" s="19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20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20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20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20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20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20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20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20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20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9" workbookViewId="0">
      <selection activeCell="N21" sqref="N21"/>
    </sheetView>
  </sheetViews>
  <sheetFormatPr defaultRowHeight="17.399999999999999" x14ac:dyDescent="0.4"/>
  <sheetData>
    <row r="1" spans="1:5" ht="21" x14ac:dyDescent="0.4">
      <c r="A1" s="23" t="s">
        <v>137</v>
      </c>
      <c r="B1" s="23"/>
      <c r="C1" s="23"/>
      <c r="D1" s="23"/>
      <c r="E1" s="23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유진 이</cp:lastModifiedBy>
  <dcterms:created xsi:type="dcterms:W3CDTF">2023-04-27T08:01:32Z</dcterms:created>
  <dcterms:modified xsi:type="dcterms:W3CDTF">2025-12-11T03:24:57Z</dcterms:modified>
</cp:coreProperties>
</file>