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대학생 자료\내자료, 자격증\컴활 실기\시나공 자료\04 실전모의고사\"/>
    </mc:Choice>
  </mc:AlternateContent>
  <xr:revisionPtr revIDLastSave="0" documentId="13_ncr:1_{65C4B769-14C7-47B2-84B8-D8C2B03A321F}" xr6:coauthVersionLast="47" xr6:coauthVersionMax="47" xr10:uidLastSave="{00000000-0000-0000-0000-000000000000}"/>
  <bookViews>
    <workbookView xWindow="-108" yWindow="-108" windowWidth="23256" windowHeight="1245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4" l="1"/>
  <c r="E29" i="4"/>
  <c r="E30" i="4"/>
  <c r="E31" i="4"/>
  <c r="E32" i="4"/>
  <c r="E33" i="4"/>
  <c r="E34" i="4"/>
  <c r="E35" i="4"/>
  <c r="E36" i="4"/>
  <c r="E27" i="4"/>
  <c r="K17" i="4"/>
  <c r="K18" i="4"/>
  <c r="K19" i="4"/>
  <c r="K20" i="4"/>
  <c r="K21" i="4"/>
  <c r="K22" i="4"/>
  <c r="K23" i="4"/>
  <c r="K16" i="4"/>
  <c r="C23" i="4"/>
  <c r="K4" i="4"/>
  <c r="K5" i="4"/>
  <c r="K6" i="4"/>
  <c r="K7" i="4"/>
  <c r="K8" i="4"/>
  <c r="K9" i="4"/>
  <c r="K10" i="4"/>
  <c r="K11" i="4"/>
  <c r="K12" i="4"/>
  <c r="K3" i="4"/>
  <c r="F4" i="4" a="1"/>
  <c r="F4" i="4" s="1"/>
  <c r="F5" i="4" a="1"/>
  <c r="F5" i="4"/>
  <c r="F6" i="4" a="1"/>
  <c r="F6" i="4" s="1"/>
  <c r="F7" i="4" a="1"/>
  <c r="F7" i="4"/>
  <c r="F8" i="4" a="1"/>
  <c r="F8" i="4" s="1"/>
  <c r="F9" i="4" a="1"/>
  <c r="F9" i="4"/>
  <c r="F10" i="4" a="1"/>
  <c r="F10" i="4" s="1"/>
  <c r="F11" i="4" a="1"/>
  <c r="F11" i="4"/>
  <c r="F12" i="4" a="1"/>
  <c r="F12" i="4" s="1"/>
  <c r="F3" i="4" a="1"/>
  <c r="F3" i="4" s="1"/>
  <c r="G5" i="7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F24" i="8" s="1"/>
  <c r="E9" i="8"/>
  <c r="E24" i="8" s="1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tc={FEDD9535-65A4-4337-BA99-F04FB1A60120}</author>
  </authors>
  <commentList>
    <comment ref="C1" authorId="0" shapeId="0" xr:uid="{FEDD9535-65A4-4337-BA99-F04FB1A60120}">
      <text>
        <t>[스레드 댓글]
사용 중인 버전의 Excel에서 이 스레드 댓글을 읽을 수 있지만 파일을 이후 버전의 Excel에서 열면 편집 내용이 모두 제거됩니다. 자세한 정보: https://go.microsoft.com/fwlink/?linkid=870924.
댓글:
    위치 : 마포구 상암동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<sst xmlns="http://schemas.openxmlformats.org/spreadsheetml/2006/main" count="381" uniqueCount="293">
  <si>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</si>
  <si>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</si>
  <si>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</si>
  <si>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</si>
  <si>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</si>
  <si>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</si>
  <si>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</si>
  <si>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</si>
  <si>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</si>
  <si>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</si>
  <si>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</si>
  <si>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</si>
  <si>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</si>
  <si>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</si>
  <si>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</si>
  <si>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</si>
  <si>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</si>
  <si>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</si>
  <si>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</si>
  <si>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</si>
  <si>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</si>
  <si>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</si>
  <si>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</si>
  <si>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</si>
  <si>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</si>
  <si>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</si>
  <si>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</si>
  <si>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</si>
  <si>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</si>
  <si>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</si>
  <si>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</si>
  <si>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</si>
  <si>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</si>
  <si>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</si>
  <si>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</si>
  <si>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</si>
  <si>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</si>
  <si>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</si>
  <si>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</si>
  <si>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</si>
  <si>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</si>
  <si>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</si>
  <si>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</si>
  <si>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</si>
  <si>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</si>
  <si>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</si>
  <si>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</si>
  <si>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</si>
  <si>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</si>
  <si>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</si>
  <si>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</si>
  <si>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</si>
  <si>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</si>
  <si>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</si>
  <si>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</si>
  <si>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</si>
  <si>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</si>
  <si>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</si>
  <si>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</si>
  <si>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</si>
  <si>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</si>
  <si>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</si>
  <si>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</si>
  <si>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</si>
  <si>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</si>
  <si>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</si>
  <si>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</si>
  <si>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</si>
  <si>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</si>
  <si>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</si>
  <si>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</si>
  <si>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</si>
  <si>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</si>
  <si>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</si>
  <si>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</si>
  <si>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</si>
  <si>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</si>
  <si>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</si>
  <si>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</si>
  <si>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</si>
  <si>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</si>
  <si>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</si>
  <si>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</si>
  <si>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</si>
  <si>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</si>
  <si>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</si>
  <si>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</si>
  <si>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</si>
  <si>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</si>
  <si>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</si>
  <si>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</si>
  <si>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</si>
  <si>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</si>
  <si>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</si>
  <si>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</si>
  <si>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</si>
  <si>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</si>
  <si>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</si>
  <si>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</si>
  <si>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</si>
  <si>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</si>
  <si>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</si>
  <si>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</si>
  <si>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</si>
  <si>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</si>
  <si>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</si>
  <si>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</si>
  <si>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</si>
  <si>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</si>
  <si>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</si>
  <si>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</si>
  <si>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</si>
  <si>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</si>
  <si>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</si>
  <si>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</si>
  <si>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</si>
  <si>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</si>
  <si>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</si>
  <si>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</si>
  <si>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</si>
  <si>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</si>
  <si>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</si>
  <si>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</si>
  <si>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</si>
  <si>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</si>
  <si>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</si>
  <si>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</si>
  <si>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</si>
  <si>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</si>
  <si>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</si>
  <si>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</si>
  <si>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</si>
  <si>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</si>
  <si>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</si>
  <si>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</si>
  <si>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</si>
  <si>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</si>
  <si>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</si>
  <si>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</si>
  <si>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</si>
  <si>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</si>
  <si>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</si>
  <si>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</si>
  <si>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</si>
  <si>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</si>
  <si>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</si>
  <si>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</si>
  <si>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</si>
  <si>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</si>
  <si>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</si>
  <si>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</si>
  <si>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</si>
  <si>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</si>
  <si>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</si>
  <si>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</si>
  <si>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</si>
  <si>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</si>
  <si>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</si>
  <si>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</si>
  <si>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</si>
  <si>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</si>
  <si>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</si>
  <si>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</si>
  <si>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</si>
  <si>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</si>
  <si>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</si>
  <si>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</si>
  <si>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</si>
  <si>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</si>
  <si>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</si>
  <si>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</si>
  <si>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</si>
  <si>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</si>
  <si>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</si>
  <si>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</si>
  <si>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</si>
  <si>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</si>
  <si>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</si>
  <si>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</si>
  <si>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</si>
  <si>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</si>
  <si>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</si>
  <si>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</si>
  <si>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</si>
  <si>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</si>
  <si>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</si>
  <si>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</si>
  <si>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</si>
  <si>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</si>
  <si>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</si>
  <si>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</si>
  <si>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</si>
  <si>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</si>
  <si>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</si>
  <si>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</si>
  <si>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</si>
  <si>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</si>
  <si>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</si>
  <si>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</si>
  <si>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</si>
  <si>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</si>
  <si>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</si>
  <si>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</si>
  <si>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</si>
  <si>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</si>
  <si>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</si>
  <si>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</si>
  <si>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</si>
  <si>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</si>
  <si>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</si>
  <si>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</si>
  <si>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</si>
  <si>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</si>
  <si>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</si>
  <si>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</si>
  <si>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</si>
  <si>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</si>
  <si>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</si>
  <si>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</si>
  <si>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</si>
  <si>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</si>
  <si>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</si>
  <si>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</si>
  <si>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</si>
  <si>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</si>
  <si>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</si>
  <si>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</si>
  <si>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</si>
  <si>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</si>
  <si>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</si>
  <si>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</si>
  <si>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</si>
  <si>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</si>
  <si>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</si>
  <si>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</si>
  <si>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</si>
  <si>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</si>
  <si>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</si>
  <si>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</si>
  <si>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</si>
  <si>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</si>
  <si>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</si>
  <si>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</si>
  <si>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</si>
  <si>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</si>
  <si>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</si>
  <si>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</si>
  <si>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</si>
  <si>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</si>
  <si>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</si>
  <si>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</si>
  <si>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</si>
  <si>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</si>
  <si>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</si>
  <si>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</si>
  <si>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</si>
  <si>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</si>
  <si>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</si>
  <si>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</si>
  <si>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</si>
  <si>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</si>
  <si>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</si>
  <si>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</si>
  <si>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</si>
  <si>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</si>
  <si>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</si>
  <si>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사원코드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</si>
  <si>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</si>
  <si>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</si>
  <si>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</si>
  <si>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</si>
  <si>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</si>
  <si>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</si>
  <si>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</si>
  <si>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성명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</si>
  <si>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</si>
  <si>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</si>
  <si>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</si>
  <si>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</si>
  <si>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</si>
  <si>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</si>
  <si>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</si>
  <si>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소속지점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</si>
  <si>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</si>
  <si>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</si>
  <si>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</si>
  <si>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직위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</si>
  <si>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</si>
  <si>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</si>
  <si>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</si>
  <si>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</si>
  <si>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성과급</t>
    <phoneticPr fontId="1" type="noConversion"/>
  </si>
  <si>
    <t>총급여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</si>
</sst>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0.0_ "/>
    <numFmt numFmtId="180" formatCode="@&quot;까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  <a:cs typeface="+mn-cs"/>
              </a:defRPr>
            </a:pPr>
            <a:r>
              <a:rPr lang="ko-KR" altLang="en-US" sz="1800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0000"/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7C818660-E8BB-AC9D-3143-063A02BFA0B7}"/>
            </a:ext>
          </a:extLst>
        </xdr:cNvPr>
        <xdr:cNvSpPr/>
      </xdr:nvSpPr>
      <xdr:spPr>
        <a:xfrm>
          <a:off x="777240" y="2255520"/>
          <a:ext cx="777240" cy="66294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 kern="12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김소중" id="{A528BB49-DFFA-44B3-B884-103DB679A1D8}" userId="S::20230332@office.sungshin.ac.kr::7dfa3955-d39f-41cc-a48f-05afeb9b72f8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D7EF99-DBCC-483B-B28E-941EEAAE7E82}" name="표1" displayName="표1" ref="A3:J24" totalsRowShown="0" headerRowDxfId="1" dataDxfId="2" headerRowBorderDxfId="12" tableBorderDxfId="13">
  <autoFilter ref="A3:J24" xr:uid="{92D7EF99-DBCC-483B-B28E-941EEAAE7E82}"/>
  <tableColumns count="10">
    <tableColumn id="1" xr3:uid="{ABD98586-1E1E-42F7-94AD-214D1DF49718}" name="학번" dataDxfId="11"/>
    <tableColumn id="2" xr3:uid="{962B9F9B-2EEC-4CEB-B9D1-E74AB43DF7D7}" name="이름" dataDxfId="10"/>
    <tableColumn id="3" xr3:uid="{CA674976-3EED-4D6A-A5E7-CCCBAD44981D}" name="학과" dataDxfId="9"/>
    <tableColumn id="4" xr3:uid="{A61A541F-75F0-4572-9244-15830C03D3C0}" name="성별"/>
    <tableColumn id="5" xr3:uid="{48A531CE-6677-4FA7-A4C3-ABEA5FAB3372}" name="중간" dataDxfId="8"/>
    <tableColumn id="6" xr3:uid="{00F82701-39E8-4781-AE6A-9142F8695F31}" name="기말" dataDxfId="7"/>
    <tableColumn id="7" xr3:uid="{07EE7E34-20FC-400C-B47D-B44C7A24120A}" name="출석" dataDxfId="6"/>
    <tableColumn id="8" xr3:uid="{CE337ED6-A681-4878-A83E-113BCFB2BD6C}" name="과제" dataDxfId="5"/>
    <tableColumn id="9" xr3:uid="{0D000D85-7C98-40B0-B8AC-037A6EBB19DE}" name="총점" dataDxfId="4"/>
    <tableColumn id="10" xr3:uid="{775E6E04-E85B-4267-81C8-63F308346FC6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5-01-28T13:57:47.16" personId="{A528BB49-DFFA-44B3-B884-103DB679A1D8}" id="{FEDD9535-65A4-4337-BA99-F04FB1A60120}">
    <text>위치 : 마포구 상암동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tabSelected="1" workbookViewId="0">
      <selection activeCell="F11" sqref="F11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266</v>
      </c>
      <c r="B3" s="1" t="s">
        <v>274</v>
      </c>
      <c r="C3" s="1" t="s">
        <v>282</v>
      </c>
      <c r="D3" s="1" t="s">
        <v>286</v>
      </c>
      <c r="E3" s="1" t="s">
        <v>291</v>
      </c>
      <c r="F3" s="1" t="s">
        <v>292</v>
      </c>
    </row>
    <row r="4" spans="1:6" x14ac:dyDescent="0.4">
      <c r="A4" s="1" t="s">
        <v>267</v>
      </c>
      <c r="B4" s="1" t="s">
        <v>275</v>
      </c>
      <c r="C4" s="1" t="s">
        <v>283</v>
      </c>
      <c r="D4" s="1" t="s">
        <v>287</v>
      </c>
      <c r="E4" s="2">
        <v>1400</v>
      </c>
      <c r="F4" s="2">
        <v>4400</v>
      </c>
    </row>
    <row r="5" spans="1:6" x14ac:dyDescent="0.4">
      <c r="A5" s="1" t="s">
        <v>268</v>
      </c>
      <c r="B5" s="1" t="s">
        <v>276</v>
      </c>
      <c r="C5" s="1" t="s">
        <v>284</v>
      </c>
      <c r="D5" s="1" t="s">
        <v>288</v>
      </c>
      <c r="E5" s="2">
        <v>3200</v>
      </c>
      <c r="F5" s="2">
        <v>7200</v>
      </c>
    </row>
    <row r="6" spans="1:6" x14ac:dyDescent="0.4">
      <c r="A6" s="1" t="s">
        <v>269</v>
      </c>
      <c r="B6" s="1" t="s">
        <v>277</v>
      </c>
      <c r="C6" s="1" t="s">
        <v>285</v>
      </c>
      <c r="D6" s="1" t="s">
        <v>289</v>
      </c>
      <c r="E6" s="2">
        <v>1200</v>
      </c>
      <c r="F6" s="2">
        <v>2200</v>
      </c>
    </row>
    <row r="7" spans="1:6" x14ac:dyDescent="0.4">
      <c r="A7" s="1" t="s">
        <v>270</v>
      </c>
      <c r="B7" s="1" t="s">
        <v>278</v>
      </c>
      <c r="C7" s="1" t="s">
        <v>285</v>
      </c>
      <c r="D7" s="1" t="s">
        <v>288</v>
      </c>
      <c r="E7" s="2">
        <v>4400</v>
      </c>
      <c r="F7" s="2">
        <v>8400</v>
      </c>
    </row>
    <row r="8" spans="1:6" x14ac:dyDescent="0.4">
      <c r="A8" s="1" t="s">
        <v>271</v>
      </c>
      <c r="B8" s="1" t="s">
        <v>279</v>
      </c>
      <c r="C8" s="1" t="s">
        <v>284</v>
      </c>
      <c r="D8" s="1" t="s">
        <v>289</v>
      </c>
      <c r="E8" s="2">
        <v>1000</v>
      </c>
      <c r="F8" s="2">
        <v>5000</v>
      </c>
    </row>
    <row r="9" spans="1:6" x14ac:dyDescent="0.4">
      <c r="A9" s="1" t="s">
        <v>272</v>
      </c>
      <c r="B9" s="1" t="s">
        <v>280</v>
      </c>
      <c r="C9" s="1" t="s">
        <v>284</v>
      </c>
      <c r="D9" s="1" t="s">
        <v>290</v>
      </c>
      <c r="E9" s="2">
        <v>5600</v>
      </c>
      <c r="F9" s="2">
        <v>10600</v>
      </c>
    </row>
    <row r="10" spans="1:6" x14ac:dyDescent="0.4">
      <c r="A10" s="1" t="s">
        <v>273</v>
      </c>
      <c r="B10" s="1" t="s">
        <v>281</v>
      </c>
      <c r="C10" s="1" t="s">
        <v>283</v>
      </c>
      <c r="D10" s="1" t="s">
        <v>287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15"/>
    </sheetView>
  </sheetViews>
  <sheetFormatPr defaultRowHeight="17.399999999999999" x14ac:dyDescent="0.4"/>
  <cols>
    <col min="2" max="2" width="10.3984375" bestFit="1" customWidth="1"/>
    <col min="7" max="7" width="12.09765625" customWidth="1"/>
  </cols>
  <sheetData>
    <row r="1" spans="1:7" x14ac:dyDescent="0.4">
      <c r="C1" t="s">
        <v>96</v>
      </c>
    </row>
    <row r="3" spans="1:7" x14ac:dyDescent="0.4">
      <c r="A3" s="24" t="s">
        <v>97</v>
      </c>
      <c r="B3" s="24" t="s">
        <v>98</v>
      </c>
      <c r="C3" s="24" t="s">
        <v>257</v>
      </c>
      <c r="D3" s="24" t="s">
        <v>99</v>
      </c>
      <c r="E3" s="24" t="s">
        <v>100</v>
      </c>
      <c r="F3" s="24" t="s">
        <v>101</v>
      </c>
      <c r="G3" s="24" t="s">
        <v>102</v>
      </c>
    </row>
    <row r="4" spans="1:7" x14ac:dyDescent="0.4">
      <c r="A4" s="25" t="s">
        <v>103</v>
      </c>
      <c r="B4" s="5" t="s">
        <v>104</v>
      </c>
      <c r="C4" s="5">
        <v>300</v>
      </c>
      <c r="D4" s="7">
        <v>8200</v>
      </c>
      <c r="E4" s="26">
        <v>0.18</v>
      </c>
      <c r="F4" s="7">
        <v>1480</v>
      </c>
      <c r="G4" s="27" t="s">
        <v>105</v>
      </c>
    </row>
    <row r="5" spans="1:7" x14ac:dyDescent="0.4">
      <c r="A5" s="25"/>
      <c r="B5" s="5" t="s">
        <v>106</v>
      </c>
      <c r="C5" s="5">
        <v>200</v>
      </c>
      <c r="D5" s="7">
        <v>10000</v>
      </c>
      <c r="E5" s="26">
        <v>0.18</v>
      </c>
      <c r="F5" s="7">
        <v>1800</v>
      </c>
      <c r="G5" s="27" t="s">
        <v>105</v>
      </c>
    </row>
    <row r="6" spans="1:7" x14ac:dyDescent="0.4">
      <c r="A6" s="25"/>
      <c r="B6" s="5" t="s">
        <v>107</v>
      </c>
      <c r="C6" s="5">
        <v>250</v>
      </c>
      <c r="D6" s="7">
        <v>6500</v>
      </c>
      <c r="E6" s="26">
        <v>0.18</v>
      </c>
      <c r="F6" s="7">
        <v>1170</v>
      </c>
      <c r="G6" s="27" t="s">
        <v>105</v>
      </c>
    </row>
    <row r="7" spans="1:7" x14ac:dyDescent="0.4">
      <c r="A7" s="25" t="s">
        <v>108</v>
      </c>
      <c r="B7" s="5" t="s">
        <v>109</v>
      </c>
      <c r="C7" s="5">
        <v>120</v>
      </c>
      <c r="D7" s="7">
        <v>9600</v>
      </c>
      <c r="E7" s="26">
        <v>0.15</v>
      </c>
      <c r="F7" s="7">
        <v>1440</v>
      </c>
      <c r="G7" s="27" t="s">
        <v>105</v>
      </c>
    </row>
    <row r="8" spans="1:7" x14ac:dyDescent="0.4">
      <c r="A8" s="25"/>
      <c r="B8" s="5" t="s">
        <v>110</v>
      </c>
      <c r="C8" s="5">
        <v>250</v>
      </c>
      <c r="D8" s="7">
        <v>14200</v>
      </c>
      <c r="E8" s="26">
        <v>0.15</v>
      </c>
      <c r="F8" s="7">
        <v>2130</v>
      </c>
      <c r="G8" s="27" t="s">
        <v>105</v>
      </c>
    </row>
    <row r="9" spans="1:7" x14ac:dyDescent="0.4">
      <c r="A9" s="25"/>
      <c r="B9" s="5" t="s">
        <v>111</v>
      </c>
      <c r="C9" s="5">
        <v>200</v>
      </c>
      <c r="D9" s="7">
        <v>9900</v>
      </c>
      <c r="E9" s="26">
        <v>0.15</v>
      </c>
      <c r="F9" s="7">
        <v>1490</v>
      </c>
      <c r="G9" s="27" t="s">
        <v>105</v>
      </c>
    </row>
    <row r="10" spans="1:7" x14ac:dyDescent="0.4">
      <c r="A10" s="25" t="s">
        <v>112</v>
      </c>
      <c r="B10" s="5" t="s">
        <v>113</v>
      </c>
      <c r="C10" s="5">
        <v>500</v>
      </c>
      <c r="D10" s="7">
        <v>1100</v>
      </c>
      <c r="E10" s="26">
        <v>0.2</v>
      </c>
      <c r="F10" s="7">
        <v>220</v>
      </c>
      <c r="G10" s="27" t="s">
        <v>114</v>
      </c>
    </row>
    <row r="11" spans="1:7" x14ac:dyDescent="0.4">
      <c r="A11" s="25"/>
      <c r="B11" s="5" t="s">
        <v>115</v>
      </c>
      <c r="C11" s="5">
        <v>450</v>
      </c>
      <c r="D11" s="7">
        <v>1500</v>
      </c>
      <c r="E11" s="26">
        <v>0.2</v>
      </c>
      <c r="F11" s="7">
        <v>300</v>
      </c>
      <c r="G11" s="27" t="s">
        <v>114</v>
      </c>
    </row>
    <row r="12" spans="1:7" x14ac:dyDescent="0.4">
      <c r="A12" s="25"/>
      <c r="B12" s="5" t="s">
        <v>116</v>
      </c>
      <c r="C12" s="5">
        <v>300</v>
      </c>
      <c r="D12" s="7">
        <v>1800</v>
      </c>
      <c r="E12" s="26">
        <v>0.2</v>
      </c>
      <c r="F12" s="7">
        <v>360</v>
      </c>
      <c r="G12" s="27" t="s">
        <v>114</v>
      </c>
    </row>
    <row r="13" spans="1:7" x14ac:dyDescent="0.4">
      <c r="A13" s="25" t="s">
        <v>117</v>
      </c>
      <c r="B13" s="5" t="s">
        <v>118</v>
      </c>
      <c r="C13" s="5">
        <v>200</v>
      </c>
      <c r="D13" s="7">
        <v>3200</v>
      </c>
      <c r="E13" s="26">
        <v>0.15</v>
      </c>
      <c r="F13" s="7">
        <v>480</v>
      </c>
      <c r="G13" s="27" t="s">
        <v>114</v>
      </c>
    </row>
    <row r="14" spans="1:7" x14ac:dyDescent="0.4">
      <c r="A14" s="25"/>
      <c r="B14" s="5" t="s">
        <v>119</v>
      </c>
      <c r="C14" s="5">
        <v>300</v>
      </c>
      <c r="D14" s="7">
        <v>4500</v>
      </c>
      <c r="E14" s="26">
        <v>0.15</v>
      </c>
      <c r="F14" s="7">
        <v>680</v>
      </c>
      <c r="G14" s="27" t="s">
        <v>114</v>
      </c>
    </row>
    <row r="15" spans="1:7" x14ac:dyDescent="0.4">
      <c r="A15" s="25"/>
      <c r="B15" s="5" t="s">
        <v>120</v>
      </c>
      <c r="C15" s="5">
        <v>180</v>
      </c>
      <c r="D15" s="7">
        <v>6900</v>
      </c>
      <c r="E15" s="26">
        <v>0.15</v>
      </c>
      <c r="F15" s="7">
        <v>1040</v>
      </c>
      <c r="G15" s="27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7.399999999999999" x14ac:dyDescent="0.4"/>
  <cols>
    <col min="1" max="1" width="3.59765625" customWidth="1"/>
    <col min="2" max="2" width="14.59765625" customWidth="1"/>
    <col min="3" max="4" width="11.59765625" customWidth="1"/>
  </cols>
  <sheetData>
    <row r="2" spans="2:4" x14ac:dyDescent="0.4">
      <c r="B2" t="s">
        <v>121</v>
      </c>
    </row>
    <row r="4" spans="2:4" x14ac:dyDescent="0.4">
      <c r="B4" t="s">
        <v>258</v>
      </c>
      <c r="C4">
        <v>2021</v>
      </c>
      <c r="D4" t="s">
        <v>259</v>
      </c>
    </row>
    <row r="5" spans="2:4" x14ac:dyDescent="0.4">
      <c r="B5" t="s">
        <v>260</v>
      </c>
      <c r="C5" s="28">
        <v>21234000</v>
      </c>
      <c r="D5" s="28">
        <v>67812000</v>
      </c>
    </row>
    <row r="6" spans="2:4" x14ac:dyDescent="0.4">
      <c r="B6" t="s">
        <v>261</v>
      </c>
      <c r="C6" s="28">
        <v>25762000</v>
      </c>
      <c r="D6" s="28">
        <v>89980000</v>
      </c>
    </row>
    <row r="7" spans="2:4" x14ac:dyDescent="0.4">
      <c r="B7" t="s">
        <v>262</v>
      </c>
      <c r="C7" s="28">
        <v>56320000</v>
      </c>
      <c r="D7" s="28">
        <v>189056000</v>
      </c>
    </row>
    <row r="8" spans="2:4" x14ac:dyDescent="0.4">
      <c r="B8" t="s">
        <v>263</v>
      </c>
      <c r="C8" s="28">
        <v>7134000</v>
      </c>
      <c r="D8" s="28">
        <v>23877000</v>
      </c>
    </row>
    <row r="9" spans="2:4" x14ac:dyDescent="0.4">
      <c r="B9" t="s">
        <v>264</v>
      </c>
      <c r="C9" s="28">
        <v>2078000</v>
      </c>
      <c r="D9" s="28">
        <v>7123000</v>
      </c>
    </row>
    <row r="10" spans="2:4" x14ac:dyDescent="0.4">
      <c r="B10" t="s">
        <v>265</v>
      </c>
      <c r="C10" s="28">
        <v>112528000</v>
      </c>
      <c r="D10" s="28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opLeftCell="A25" workbookViewId="0">
      <selection activeCell="E27" sqref="E27:E36"/>
    </sheetView>
  </sheetViews>
  <sheetFormatPr defaultRowHeight="17.399999999999999" x14ac:dyDescent="0.4"/>
  <cols>
    <col min="2" max="3" width="10.3984375" bestFit="1" customWidth="1"/>
    <col min="6" max="6" width="10.3984375" bestFit="1" customWidth="1"/>
    <col min="8" max="8" width="9.5" bestFit="1" customWidth="1"/>
  </cols>
  <sheetData>
    <row r="1" spans="1:11" x14ac:dyDescent="0.4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4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4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_xlfn.IFS(E3&gt;=90,"수",E3&gt;=80,"우",E3&gt;=70,"미",E3&gt;=60,"양",TRUE,"가")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IF(J3&gt;=LARGE($J$3:$J$12,3),"우수",IF((J3)&lt;=SMALL($J$3:$J$12,3),"노력",""))</f>
        <v>노력</v>
      </c>
    </row>
    <row r="4" spans="1:11" x14ac:dyDescent="0.4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_xlfn.IFS(E4&gt;=90,"수",E4&gt;=80,"우",E4&gt;=70,"미",E4&gt;=60,"양",TRUE,"가")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IF(J4&gt;=LARGE($J$3:$J$12,3),"우수",IF((J4)&lt;=SMALL($J$3:$J$12,3),"노력",""))</f>
        <v/>
      </c>
    </row>
    <row r="5" spans="1:11" x14ac:dyDescent="0.4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_xlfn.IFS(E5&gt;=90,"수",E5&gt;=80,"우",E5&gt;=70,"미",E5&gt;=60,"양",TRUE,"가")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4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_xlfn.IFS(E6&gt;=90,"수",E6&gt;=80,"우",E6&gt;=70,"미",E6&gt;=60,"양",TRUE,"가")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4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_xlfn.IFS(E7&gt;=90,"수",E7&gt;=80,"우",E7&gt;=70,"미",E7&gt;=60,"양",TRUE,"가")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4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_xlfn.IFS(E8&gt;=90,"수",E8&gt;=80,"우",E8&gt;=70,"미",E8&gt;=60,"양",TRUE,"가")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4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_xlfn.IFS(E9&gt;=90,"수",E9&gt;=80,"우",E9&gt;=70,"미",E9&gt;=60,"양",TRUE,"가")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4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_xlfn.IFS(E10&gt;=90,"수",E10&gt;=80,"우",E10&gt;=70,"미",E10&gt;=60,"양",TRUE,"가")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4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_xlfn.IFS(E11&gt;=90,"수",E11&gt;=80,"우",E11&gt;=70,"미",E11&gt;=60,"양",TRUE,"가")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4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_xlfn.IFS(E12&gt;=90,"수",E12&gt;=80,"우",E12&gt;=70,"미",E12&gt;=60,"양",TRUE,"가")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4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CHOOSE(_xlfn.RANK.EQ(J16,$J$16:$J$23,1),"1위","2위","3위","","","","","")</f>
        <v/>
      </c>
    </row>
    <row r="17" spans="1:11" x14ac:dyDescent="0.4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CHOOSE(_xlfn.RANK.EQ(J17,$J$16:$J$23,1),"1위","2위","3위","","","","","")</f>
        <v>3위</v>
      </c>
    </row>
    <row r="18" spans="1:11" x14ac:dyDescent="0.4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4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4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4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4">
      <c r="A22" s="5" t="s">
        <v>39</v>
      </c>
      <c r="B22" s="5" t="s">
        <v>47</v>
      </c>
      <c r="C22" s="5">
        <v>78</v>
      </c>
      <c r="E22" s="5" t="s">
        <v>255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4">
      <c r="A23" s="14" t="s">
        <v>48</v>
      </c>
      <c r="B23" s="15"/>
      <c r="C23" s="5">
        <f>ROUNDUP(DAVERAGE(A15:C22,C15,E22:E23),1)</f>
        <v>73.699999999999989</v>
      </c>
      <c r="E23" s="5" t="s">
        <v>256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4">
      <c r="A25" s="3" t="s">
        <v>63</v>
      </c>
      <c r="B25" s="4" t="s">
        <v>64</v>
      </c>
    </row>
    <row r="26" spans="1:11" x14ac:dyDescent="0.4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4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HLOOKUP(LEFT(B27,2),$B$39:$F$41,3,0)</f>
        <v>30</v>
      </c>
      <c r="F27" s="7">
        <v>6150</v>
      </c>
    </row>
    <row r="28" spans="1:11" x14ac:dyDescent="0.4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HLOOKUP(LEFT(B28,2),$B$39:$F$41,3,0)</f>
        <v>120</v>
      </c>
      <c r="F28" s="7">
        <v>17500</v>
      </c>
    </row>
    <row r="29" spans="1:11" x14ac:dyDescent="0.4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4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4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4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4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4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4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4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4">
      <c r="A38" t="s">
        <v>89</v>
      </c>
    </row>
    <row r="39" spans="1:6" x14ac:dyDescent="0.4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4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4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topLeftCell="A9" workbookViewId="0">
      <selection activeCell="P23" sqref="P23"/>
    </sheetView>
  </sheetViews>
  <sheetFormatPr defaultRowHeight="17.399999999999999" outlineLevelRow="3" x14ac:dyDescent="0.4"/>
  <cols>
    <col min="3" max="3" width="12.296875" bestFit="1" customWidth="1"/>
    <col min="4" max="10" width="7.59765625" customWidth="1"/>
  </cols>
  <sheetData>
    <row r="1" spans="1:10" ht="21" x14ac:dyDescent="0.4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4">
      <c r="A3" s="20" t="s">
        <v>123</v>
      </c>
      <c r="B3" s="20" t="s">
        <v>19</v>
      </c>
      <c r="C3" s="20" t="s">
        <v>124</v>
      </c>
      <c r="D3" s="20" t="s">
        <v>125</v>
      </c>
      <c r="E3" s="20" t="s">
        <v>126</v>
      </c>
      <c r="F3" s="20" t="s">
        <v>127</v>
      </c>
      <c r="G3" s="20" t="s">
        <v>128</v>
      </c>
      <c r="H3" s="20" t="s">
        <v>129</v>
      </c>
      <c r="I3" s="20" t="s">
        <v>130</v>
      </c>
      <c r="J3" s="20" t="s">
        <v>131</v>
      </c>
    </row>
    <row r="4" spans="1:10" outlineLevel="3" x14ac:dyDescent="0.4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4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4">
      <c r="A6" s="5"/>
      <c r="B6" s="5"/>
      <c r="C6" s="5"/>
      <c r="D6" s="17" t="s">
        <v>252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4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4">
      <c r="A8" s="5"/>
      <c r="B8" s="5"/>
      <c r="C8" s="5"/>
      <c r="D8" s="17" t="s">
        <v>253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4">
      <c r="A9" s="5"/>
      <c r="B9" s="5"/>
      <c r="C9" s="17" t="s">
        <v>248</v>
      </c>
      <c r="D9" s="5"/>
      <c r="E9" s="21">
        <f>SUBTOTAL(1,E4:E7)</f>
        <v>24.666666666666668</v>
      </c>
      <c r="F9" s="21">
        <f>SUBTOTAL(1,F4:F7)</f>
        <v>35.666666666666664</v>
      </c>
      <c r="G9" s="5"/>
      <c r="H9" s="5"/>
      <c r="I9" s="5"/>
      <c r="J9" s="5"/>
    </row>
    <row r="10" spans="1:10" outlineLevel="3" x14ac:dyDescent="0.4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4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4">
      <c r="A12" s="5"/>
      <c r="B12" s="5"/>
      <c r="C12" s="5"/>
      <c r="D12" s="17" t="s">
        <v>252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4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4">
      <c r="A14" s="5"/>
      <c r="B14" s="5"/>
      <c r="C14" s="5"/>
      <c r="D14" s="17" t="s">
        <v>253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4">
      <c r="A15" s="5"/>
      <c r="B15" s="5"/>
      <c r="C15" s="17" t="s">
        <v>249</v>
      </c>
      <c r="D15" s="5"/>
      <c r="E15" s="21">
        <f>SUBTOTAL(1,E10:E13)</f>
        <v>27</v>
      </c>
      <c r="F15" s="21">
        <f>SUBTOTAL(1,F10:F13)</f>
        <v>32.666666666666664</v>
      </c>
      <c r="G15" s="5"/>
      <c r="H15" s="5"/>
      <c r="I15" s="5"/>
      <c r="J15" s="5"/>
    </row>
    <row r="16" spans="1:10" outlineLevel="3" x14ac:dyDescent="0.4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4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4">
      <c r="A18" s="5"/>
      <c r="B18" s="5"/>
      <c r="C18" s="5"/>
      <c r="D18" s="17" t="s">
        <v>252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4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4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4">
      <c r="A21" s="18"/>
      <c r="B21" s="18"/>
      <c r="C21" s="18"/>
      <c r="D21" s="19" t="s">
        <v>253</v>
      </c>
      <c r="E21" s="18"/>
      <c r="F21" s="18"/>
      <c r="G21" s="18">
        <f>SUBTOTAL(9,G19:G20)</f>
        <v>18</v>
      </c>
      <c r="H21" s="18">
        <f>SUBTOTAL(9,H19:H20)</f>
        <v>36</v>
      </c>
      <c r="I21" s="18"/>
      <c r="J21" s="18"/>
    </row>
    <row r="22" spans="1:10" outlineLevel="1" x14ac:dyDescent="0.4">
      <c r="A22" s="18"/>
      <c r="B22" s="18"/>
      <c r="C22" s="19" t="s">
        <v>250</v>
      </c>
      <c r="D22" s="18"/>
      <c r="E22" s="22">
        <f>SUBTOTAL(1,E16:E20)</f>
        <v>27.25</v>
      </c>
      <c r="F22" s="22">
        <f>SUBTOTAL(1,F16:F20)</f>
        <v>35</v>
      </c>
      <c r="G22" s="18"/>
      <c r="H22" s="18"/>
      <c r="I22" s="18"/>
      <c r="J22" s="18"/>
    </row>
    <row r="23" spans="1:10" x14ac:dyDescent="0.4">
      <c r="A23" s="18"/>
      <c r="B23" s="18"/>
      <c r="C23" s="19"/>
      <c r="D23" s="19" t="s">
        <v>254</v>
      </c>
      <c r="E23" s="18"/>
      <c r="F23" s="18"/>
      <c r="G23" s="18">
        <f>SUBTOTAL(9,G4:G20)</f>
        <v>81</v>
      </c>
      <c r="H23" s="18">
        <f>SUBTOTAL(9,H4:H20)</f>
        <v>175</v>
      </c>
      <c r="I23" s="18"/>
      <c r="J23" s="18"/>
    </row>
    <row r="24" spans="1:10" x14ac:dyDescent="0.4">
      <c r="A24" s="18"/>
      <c r="B24" s="18"/>
      <c r="C24" s="19" t="s">
        <v>251</v>
      </c>
      <c r="D24" s="18"/>
      <c r="E24" s="22">
        <f>SUBTOTAL(1,E4:E20)</f>
        <v>26.4</v>
      </c>
      <c r="F24" s="22">
        <f>SUBTOTAL(1,F4:F20)</f>
        <v>34.5</v>
      </c>
      <c r="G24" s="18"/>
      <c r="H24" s="18"/>
      <c r="I24" s="18"/>
      <c r="J24" s="18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A3" sqref="A3:F15"/>
    </sheetView>
  </sheetViews>
  <sheetFormatPr defaultRowHeight="17.399999999999999" x14ac:dyDescent="0.4"/>
  <cols>
    <col min="5" max="5" width="10.3984375" bestFit="1" customWidth="1"/>
    <col min="6" max="6" width="13.8984375" bestFit="1" customWidth="1"/>
  </cols>
  <sheetData>
    <row r="1" spans="1:6" ht="21" x14ac:dyDescent="0.4">
      <c r="A1" s="16" t="s">
        <v>157</v>
      </c>
      <c r="B1" s="16"/>
      <c r="C1" s="16"/>
      <c r="D1" s="16"/>
      <c r="E1" s="16"/>
      <c r="F1" s="16"/>
    </row>
    <row r="3" spans="1:6" x14ac:dyDescent="0.4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4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4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4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4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4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4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4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4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4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4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4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4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K8" sqref="K8"/>
    </sheetView>
  </sheetViews>
  <sheetFormatPr defaultRowHeight="17.399999999999999" x14ac:dyDescent="0.4"/>
  <cols>
    <col min="1" max="2" width="10.19921875" bestFit="1" customWidth="1"/>
    <col min="3" max="3" width="9.09765625" bestFit="1" customWidth="1"/>
    <col min="4" max="4" width="12.296875" bestFit="1" customWidth="1"/>
    <col min="5" max="5" width="10.796875" bestFit="1" customWidth="1"/>
    <col min="6" max="6" width="9.69921875" bestFit="1" customWidth="1"/>
    <col min="7" max="7" width="10.796875" bestFit="1" customWidth="1"/>
  </cols>
  <sheetData>
    <row r="1" spans="1:7" ht="21" x14ac:dyDescent="0.4">
      <c r="A1" s="16" t="s">
        <v>213</v>
      </c>
      <c r="B1" s="16"/>
      <c r="C1" s="16"/>
      <c r="D1" s="16"/>
      <c r="E1" s="16"/>
      <c r="F1" s="16"/>
      <c r="G1" s="16"/>
    </row>
    <row r="3" spans="1:7" x14ac:dyDescent="0.4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4">
      <c r="A4" s="5" t="s">
        <v>220</v>
      </c>
      <c r="B4" s="12">
        <v>937</v>
      </c>
      <c r="C4" s="23">
        <v>400</v>
      </c>
      <c r="D4" s="23">
        <v>374800</v>
      </c>
      <c r="E4" s="23">
        <v>196770</v>
      </c>
      <c r="F4" s="23">
        <v>20000</v>
      </c>
      <c r="G4" s="23">
        <f>D4-(E4+F4)</f>
        <v>158030</v>
      </c>
    </row>
    <row r="5" spans="1:7" x14ac:dyDescent="0.4">
      <c r="A5" s="5" t="s">
        <v>221</v>
      </c>
      <c r="B5" s="12">
        <v>3456</v>
      </c>
      <c r="C5" s="23">
        <v>300</v>
      </c>
      <c r="D5" s="23">
        <v>1036800</v>
      </c>
      <c r="E5" s="23">
        <v>691200</v>
      </c>
      <c r="F5" s="23">
        <v>20000</v>
      </c>
      <c r="G5" s="23">
        <f t="shared" ref="G5:G9" si="0">D5-(E5+F5)</f>
        <v>325600</v>
      </c>
    </row>
    <row r="6" spans="1:7" x14ac:dyDescent="0.4">
      <c r="A6" s="5" t="s">
        <v>222</v>
      </c>
      <c r="B6" s="12">
        <v>2560</v>
      </c>
      <c r="C6" s="23">
        <v>300</v>
      </c>
      <c r="D6" s="23">
        <v>768000</v>
      </c>
      <c r="E6" s="23">
        <v>460800</v>
      </c>
      <c r="F6" s="23">
        <v>25000</v>
      </c>
      <c r="G6" s="23">
        <f t="shared" si="0"/>
        <v>282200</v>
      </c>
    </row>
    <row r="7" spans="1:7" x14ac:dyDescent="0.4">
      <c r="A7" s="5" t="s">
        <v>223</v>
      </c>
      <c r="B7" s="12">
        <v>1867</v>
      </c>
      <c r="C7" s="23">
        <v>300</v>
      </c>
      <c r="D7" s="23">
        <v>560100</v>
      </c>
      <c r="E7" s="23">
        <v>317390</v>
      </c>
      <c r="F7" s="23">
        <v>25000</v>
      </c>
      <c r="G7" s="23">
        <f t="shared" si="0"/>
        <v>217710</v>
      </c>
    </row>
    <row r="8" spans="1:7" x14ac:dyDescent="0.4">
      <c r="A8" s="5" t="s">
        <v>224</v>
      </c>
      <c r="B8" s="12">
        <v>436</v>
      </c>
      <c r="C8" s="23">
        <v>300</v>
      </c>
      <c r="D8" s="23">
        <v>130800</v>
      </c>
      <c r="E8" s="23">
        <v>78480</v>
      </c>
      <c r="F8" s="23">
        <v>27000</v>
      </c>
      <c r="G8" s="23">
        <f t="shared" si="0"/>
        <v>25320</v>
      </c>
    </row>
    <row r="9" spans="1:7" x14ac:dyDescent="0.4">
      <c r="A9" s="5" t="s">
        <v>225</v>
      </c>
      <c r="B9" s="12">
        <v>353</v>
      </c>
      <c r="C9" s="23">
        <v>300</v>
      </c>
      <c r="D9" s="23">
        <v>105900</v>
      </c>
      <c r="E9" s="23">
        <v>63540</v>
      </c>
      <c r="F9" s="23">
        <v>25000</v>
      </c>
      <c r="G9" s="23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opLeftCell="A9" workbookViewId="0">
      <selection activeCell="N23" sqref="N23"/>
    </sheetView>
  </sheetViews>
  <sheetFormatPr defaultRowHeight="17.399999999999999" x14ac:dyDescent="0.4"/>
  <cols>
    <col min="2" max="2" width="10.3984375" bestFit="1" customWidth="1"/>
  </cols>
  <sheetData>
    <row r="1" spans="1:6" ht="21" x14ac:dyDescent="0.4">
      <c r="A1" s="16" t="s">
        <v>226</v>
      </c>
      <c r="B1" s="16"/>
      <c r="C1" s="16"/>
      <c r="D1" s="16"/>
      <c r="E1" s="16"/>
      <c r="F1" s="16"/>
    </row>
    <row r="3" spans="1:6" x14ac:dyDescent="0.4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4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김소중</cp:lastModifiedBy>
  <dcterms:created xsi:type="dcterms:W3CDTF">2023-04-27T08:01:32Z</dcterms:created>
  <dcterms:modified xsi:type="dcterms:W3CDTF">2025-01-28T14:02:39Z</dcterms:modified>
</cp:coreProperties>
</file>