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실전 모의고사 1회독\"/>
    </mc:Choice>
  </mc:AlternateContent>
  <xr:revisionPtr revIDLastSave="0" documentId="13_ncr:1_{58668FBF-8D33-4C3E-B4A7-2EF5F9761002}" xr6:coauthVersionLast="47" xr6:coauthVersionMax="47" xr10:uidLastSave="{00000000-0000-0000-0000-000000000000}"/>
  <bookViews>
    <workbookView xWindow="-98" yWindow="-98" windowWidth="21795" windowHeight="12975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4" l="1"/>
  <c r="K18" i="4"/>
  <c r="K19" i="4"/>
  <c r="K20" i="4"/>
  <c r="K21" i="4"/>
  <c r="K22" i="4"/>
  <c r="K23" i="4"/>
  <c r="K16" i="4"/>
  <c r="E28" i="4"/>
  <c r="E29" i="4"/>
  <c r="E30" i="4"/>
  <c r="E31" i="4"/>
  <c r="E32" i="4"/>
  <c r="E33" i="4"/>
  <c r="E34" i="4"/>
  <c r="E35" i="4"/>
  <c r="E36" i="4"/>
  <c r="E27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/>
  <c r="F6" i="4" a="1"/>
  <c r="F6" i="4" s="1"/>
  <c r="F7" i="4" a="1"/>
  <c r="F7" i="4" s="1"/>
  <c r="F8" i="4" a="1"/>
  <c r="F8" i="4"/>
  <c r="F9" i="4" a="1"/>
  <c r="F9" i="4"/>
  <c r="F10" i="4" a="1"/>
  <c r="F10" i="4"/>
  <c r="F11" i="4" a="1"/>
  <c r="F11" i="4"/>
  <c r="F12" i="4" a="1"/>
  <c r="F12" i="4"/>
  <c r="F3" i="4" a="1"/>
  <c r="F3" i="4" s="1"/>
  <c r="G5" i="7"/>
  <c r="G6" i="7"/>
  <c r="G7" i="7"/>
  <c r="G8" i="7"/>
  <c r="G9" i="7"/>
  <c r="G4" i="7"/>
  <c r="H23" i="8"/>
  <c r="H21" i="8"/>
  <c r="G21" i="8"/>
  <c r="H18" i="8"/>
  <c r="G18" i="8"/>
  <c r="H14" i="8"/>
  <c r="G14" i="8"/>
  <c r="H12" i="8"/>
  <c r="G12" i="8"/>
  <c r="H8" i="8"/>
  <c r="G8" i="8"/>
  <c r="H6" i="8"/>
  <c r="G6" i="8"/>
  <c r="G23" i="8" s="1"/>
  <c r="F22" i="8"/>
  <c r="E22" i="8"/>
  <c r="F15" i="8"/>
  <c r="E15" i="8"/>
  <c r="F9" i="8"/>
  <c r="E9" i="8"/>
  <c r="E12" i="4"/>
  <c r="E11" i="4"/>
  <c r="E10" i="4"/>
  <c r="E9" i="4"/>
  <c r="E8" i="4"/>
  <c r="E7" i="4"/>
  <c r="E6" i="4"/>
  <c r="E5" i="4"/>
  <c r="E4" i="4"/>
  <c r="E3" i="4"/>
  <c r="F24" i="8" l="1"/>
  <c r="E24" i="8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" authorId="0" shapeId="0" xr:uid="{27BD4967-DA82-4E22-BE5B-C7314DDD5BFF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위치</t>
        </r>
        <r>
          <rPr>
            <sz val="9"/>
            <color indexed="81"/>
            <rFont val="Tahoma"/>
            <family val="2"/>
          </rPr>
          <t xml:space="preserve"> : </t>
        </r>
        <r>
          <rPr>
            <sz val="9"/>
            <color indexed="81"/>
            <rFont val="돋움"/>
            <family val="3"/>
            <charset val="129"/>
          </rPr>
          <t>마포구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<sst xmlns="http://schemas.openxmlformats.org/spreadsheetml/2006/main" count="381" uniqueCount="293">
  <si>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</si>
  <si>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</si>
  <si>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</si>
  <si>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</si>
  <si>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</si>
  <si>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</si>
  <si>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</si>
  <si>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</si>
  <si>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</si>
  <si>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</si>
  <si>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</si>
  <si>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</si>
  <si>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</si>
  <si>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</si>
  <si>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</si>
  <si>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</si>
  <si>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</si>
  <si>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</si>
  <si>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</si>
  <si>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</si>
  <si>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</si>
  <si>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</si>
  <si>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</si>
  <si>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</si>
  <si>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</si>
  <si>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</si>
  <si>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</si>
  <si>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</si>
  <si>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</si>
  <si>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</si>
  <si>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</si>
  <si>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</si>
  <si>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</si>
  <si>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</si>
  <si>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</si>
  <si>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</si>
  <si>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</si>
  <si>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</si>
  <si>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</si>
  <si>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</si>
  <si>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</si>
  <si>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</si>
  <si>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</si>
  <si>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</si>
  <si>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</si>
  <si>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</si>
  <si>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</si>
  <si>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</si>
  <si>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</si>
  <si>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</si>
  <si>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</si>
  <si>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</si>
  <si>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</si>
  <si>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</si>
  <si>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</si>
  <si>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</si>
  <si>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</si>
  <si>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</si>
  <si>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</si>
  <si>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</si>
  <si>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</si>
  <si>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</si>
  <si>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</si>
  <si>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</si>
  <si>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</si>
  <si>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</si>
  <si>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</si>
  <si>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</si>
  <si>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</si>
  <si>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</si>
  <si>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</si>
  <si>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</si>
  <si>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</si>
  <si>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</si>
  <si>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</si>
  <si>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</si>
  <si>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</si>
  <si>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</si>
  <si>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</si>
  <si>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</si>
  <si>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</si>
  <si>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</si>
  <si>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</si>
  <si>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</si>
  <si>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</si>
  <si>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</si>
  <si>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</si>
  <si>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</si>
  <si>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</si>
  <si>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</si>
  <si>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</si>
  <si>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</si>
  <si>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</si>
  <si>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</si>
  <si>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</si>
  <si>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</si>
  <si>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</si>
  <si>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</si>
  <si>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</si>
  <si>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</si>
  <si>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</si>
  <si>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</si>
  <si>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</si>
  <si>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</si>
  <si>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</si>
  <si>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</si>
  <si>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</si>
  <si>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</si>
  <si>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</si>
  <si>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</si>
  <si>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</si>
  <si>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</si>
  <si>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</si>
  <si>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</si>
  <si>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</si>
  <si>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</si>
  <si>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</si>
  <si>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</si>
  <si>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</si>
  <si>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</si>
  <si>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</si>
  <si>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</si>
  <si>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</si>
  <si>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</si>
  <si>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</si>
  <si>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</si>
  <si>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</si>
  <si>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</si>
  <si>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</si>
  <si>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</si>
  <si>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</si>
  <si>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</si>
  <si>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</si>
  <si>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</si>
  <si>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</si>
  <si>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</si>
  <si>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</si>
  <si>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</si>
  <si>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</si>
  <si>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</si>
  <si>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</si>
  <si>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</si>
  <si>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</si>
  <si>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</si>
  <si>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</si>
  <si>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</si>
  <si>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</si>
  <si>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</si>
  <si>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</si>
  <si>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</si>
  <si>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</si>
  <si>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</si>
  <si>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</si>
  <si>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</si>
  <si>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</si>
  <si>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</si>
  <si>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</si>
  <si>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</si>
  <si>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</si>
  <si>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</si>
  <si>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</si>
  <si>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</si>
  <si>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</si>
  <si>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</si>
  <si>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</si>
  <si>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</si>
  <si>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</si>
  <si>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</si>
  <si>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</si>
  <si>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</si>
  <si>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</si>
  <si>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</si>
  <si>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</si>
  <si>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</si>
  <si>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</si>
  <si>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</si>
  <si>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</si>
  <si>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</si>
  <si>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</si>
  <si>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</si>
  <si>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</si>
  <si>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</si>
  <si>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</si>
  <si>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</si>
  <si>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</si>
  <si>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</si>
  <si>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</si>
  <si>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</si>
  <si>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</si>
  <si>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</si>
  <si>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</si>
  <si>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</si>
  <si>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</si>
  <si>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</si>
  <si>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</si>
  <si>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</si>
  <si>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</si>
  <si>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</si>
  <si>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</si>
  <si>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</si>
  <si>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</si>
  <si>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</si>
  <si>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</si>
  <si>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</si>
  <si>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</si>
  <si>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</si>
  <si>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</si>
  <si>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</si>
  <si>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</si>
  <si>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</si>
  <si>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</si>
  <si>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</si>
  <si>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</si>
  <si>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</si>
  <si>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</si>
  <si>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</si>
  <si>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</si>
  <si>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</si>
  <si>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</si>
  <si>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</si>
  <si>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</si>
  <si>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</si>
  <si>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</si>
  <si>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</si>
  <si>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</si>
  <si>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</si>
  <si>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</si>
  <si>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</si>
  <si>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</si>
  <si>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</si>
  <si>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</si>
  <si>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</si>
  <si>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</si>
  <si>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</si>
  <si>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</si>
  <si>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</si>
  <si>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</si>
  <si>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</si>
  <si>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</si>
  <si>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</si>
  <si>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</si>
  <si>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</si>
  <si>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</si>
  <si>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</si>
  <si>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</si>
  <si>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</si>
  <si>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</si>
  <si>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</si>
  <si>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</si>
  <si>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</si>
  <si>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</si>
  <si>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</si>
  <si>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</si>
  <si>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</si>
  <si>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</si>
  <si>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</si>
  <si>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</si>
  <si>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</si>
  <si>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</si>
  <si>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</si>
  <si>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</si>
  <si>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</si>
  <si>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</si>
  <si>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</si>
  <si>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</si>
  <si>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</si>
  <si>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</si>
  <si>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</si>
  <si>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</si>
  <si>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</si>
  <si>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</si>
  <si>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</si>
  <si>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</si>
  <si>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</si>
  <si>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</si>
  <si>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</si>
  <si>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</si>
  <si>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</si>
  <si>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</si>
  <si>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</si>
  <si>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</si>
  <si>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</si>
  <si>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</si>
  <si>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웹디자인과 평균</t>
  </si>
  <si>
    <t>사무자동화과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</si>
  <si>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</si>
  <si>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</si>
  <si>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</si>
  <si>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</si>
  <si>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</si>
  <si>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</si>
  <si>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</si>
  <si>
    <t>kej4872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</si>
</sst>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  <numFmt numFmtId="179" formatCode="0_ "/>
    <numFmt numFmtId="180" formatCode="0.0_);[Red]\(0.0\)"/>
    <numFmt numFmtId="183" formatCode="0_);[Red]\(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  <xf numFmtId="179" fontId="0" fillId="0" borderId="4" xfId="0" applyNumberFormat="1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79" fontId="0" fillId="0" borderId="3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0" fillId="0" borderId="2" xfId="0" applyNumberFormat="1" applyBorder="1" applyAlignment="1">
      <alignment horizontal="center" vertical="center"/>
    </xf>
    <xf numFmtId="179" fontId="10" fillId="0" borderId="1" xfId="0" applyNumberFormat="1" applyFont="1" applyBorder="1" applyAlignment="1">
      <alignment horizontal="center" vertical="center"/>
    </xf>
    <xf numFmtId="179" fontId="0" fillId="0" borderId="0" xfId="0" applyNumberFormat="1" applyBorder="1" applyAlignment="1">
      <alignment horizontal="center" vertical="center"/>
    </xf>
    <xf numFmtId="179" fontId="10" fillId="0" borderId="0" xfId="0" applyNumberFormat="1" applyFont="1" applyBorder="1" applyAlignment="1">
      <alignment horizontal="center" vertical="center"/>
    </xf>
    <xf numFmtId="180" fontId="0" fillId="0" borderId="0" xfId="0" applyNumberFormat="1">
      <alignment vertical="center"/>
    </xf>
    <xf numFmtId="180" fontId="0" fillId="0" borderId="0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3" fontId="0" fillId="0" borderId="1" xfId="2" applyNumberFormat="1" applyFont="1" applyBorder="1">
      <alignment vertical="center"/>
    </xf>
    <xf numFmtId="42" fontId="0" fillId="0" borderId="0" xfId="2" applyFont="1">
      <alignment vertical="center"/>
    </xf>
    <xf numFmtId="42" fontId="0" fillId="0" borderId="1" xfId="2" applyNumberFormat="1" applyFont="1" applyBorder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5"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</dxf>
    <dxf>
      <numFmt numFmtId="179" formatCode="0_ "/>
      <alignment horizontal="center" vertical="center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  <a:endParaRPr lang="en-US" altLang="ko-KR" sz="1800" b="1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en-US" alt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D01-490B-9C50-139A794E7FC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D01-490B-9C50-139A794E7FC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D01-490B-9C50-139A794E7FCF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D01-490B-9C50-139A794E7FCF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6D01-490B-9C50-139A794E7FCF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6D01-490B-9C50-139A794E7F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14288</xdr:colOff>
          <xdr:row>10</xdr:row>
          <xdr:rowOff>28575</xdr:rowOff>
        </xdr:from>
        <xdr:to>
          <xdr:col>0</xdr:col>
          <xdr:colOff>766763</xdr:colOff>
          <xdr:row>12</xdr:row>
          <xdr:rowOff>171450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9525</xdr:colOff>
      <xdr:row>10</xdr:row>
      <xdr:rowOff>33338</xdr:rowOff>
    </xdr:from>
    <xdr:to>
      <xdr:col>1</xdr:col>
      <xdr:colOff>752475</xdr:colOff>
      <xdr:row>12</xdr:row>
      <xdr:rowOff>190500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A9BF107F-5478-CE7F-CF9B-657F8210BDBA}"/>
            </a:ext>
          </a:extLst>
        </xdr:cNvPr>
        <xdr:cNvSpPr/>
      </xdr:nvSpPr>
      <xdr:spPr>
        <a:xfrm>
          <a:off x="790575" y="2224088"/>
          <a:ext cx="742950" cy="585787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8FE33F-5508-4D5F-A659-0004CB1E72B1}" name="표1" displayName="표1" ref="A3:J24" totalsRowShown="0" headerRowDxfId="1" dataDxfId="0" headerRowBorderDxfId="14" tableBorderDxfId="12">
  <autoFilter ref="A3:J24" xr:uid="{308FE33F-5508-4D5F-A659-0004CB1E72B1}"/>
  <tableColumns count="10">
    <tableColumn id="1" xr3:uid="{29E0D2ED-868B-466C-AF0F-906C99F245FB}" name="학번" dataDxfId="11"/>
    <tableColumn id="2" xr3:uid="{82A18591-45AE-4781-80BE-D169E5B3A259}" name="이름" dataDxfId="10"/>
    <tableColumn id="3" xr3:uid="{B79065BB-6B6A-44A0-AAE8-59DE2C869FDE}" name="학과" dataDxfId="9"/>
    <tableColumn id="4" xr3:uid="{80CF18E8-B2D4-4BDA-8215-28FDE4EC092A}" name="성별" dataDxfId="8"/>
    <tableColumn id="5" xr3:uid="{C7E5B90E-75C1-4FB0-8D62-2A87E4CD1E89}" name="중간" dataDxfId="7"/>
    <tableColumn id="6" xr3:uid="{2CA56E0E-2BDB-4B87-9059-F095E4D754BA}" name="기말" dataDxfId="6"/>
    <tableColumn id="7" xr3:uid="{CA3C3130-EEF2-4255-AAB0-5B697BE449C6}" name="출석" dataDxfId="5"/>
    <tableColumn id="8" xr3:uid="{07D2C55F-461C-42B8-9E77-0B7758514B9A}" name="과제" dataDxfId="4"/>
    <tableColumn id="9" xr3:uid="{A5DEC9F4-81E5-4FF1-8FEC-C3440D87C9B6}" name="총점" dataDxfId="3"/>
    <tableColumn id="10" xr3:uid="{795CEDBB-5EEF-45C3-A36B-30D7DC1BFA29}" name="합계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4" sqref="A4"/>
    </sheetView>
  </sheetViews>
  <sheetFormatPr defaultRowHeight="16.899999999999999" x14ac:dyDescent="0.6"/>
  <sheetData>
    <row r="1" spans="1:6" x14ac:dyDescent="0.6">
      <c r="A1" t="s">
        <v>1</v>
      </c>
    </row>
    <row r="3" spans="1:6" x14ac:dyDescent="0.6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</row>
    <row r="4" spans="1:6" x14ac:dyDescent="0.6">
      <c r="A4" s="1" t="s">
        <v>292</v>
      </c>
      <c r="B4" s="1" t="s">
        <v>260</v>
      </c>
      <c r="C4" s="1" t="s">
        <v>267</v>
      </c>
      <c r="D4" s="1" t="s">
        <v>270</v>
      </c>
      <c r="E4" s="2">
        <v>1400</v>
      </c>
      <c r="F4" s="2">
        <v>4400</v>
      </c>
    </row>
    <row r="5" spans="1:6" x14ac:dyDescent="0.6">
      <c r="A5" s="1" t="s">
        <v>254</v>
      </c>
      <c r="B5" s="1" t="s">
        <v>261</v>
      </c>
      <c r="C5" s="1" t="s">
        <v>268</v>
      </c>
      <c r="D5" s="1" t="s">
        <v>271</v>
      </c>
      <c r="E5" s="2">
        <v>3200</v>
      </c>
      <c r="F5" s="2">
        <v>7200</v>
      </c>
    </row>
    <row r="6" spans="1:6" x14ac:dyDescent="0.6">
      <c r="A6" s="1" t="s">
        <v>255</v>
      </c>
      <c r="B6" s="1" t="s">
        <v>262</v>
      </c>
      <c r="C6" s="1" t="s">
        <v>269</v>
      </c>
      <c r="D6" s="1" t="s">
        <v>272</v>
      </c>
      <c r="E6" s="2">
        <v>1200</v>
      </c>
      <c r="F6" s="2">
        <v>2200</v>
      </c>
    </row>
    <row r="7" spans="1:6" x14ac:dyDescent="0.6">
      <c r="A7" s="1" t="s">
        <v>256</v>
      </c>
      <c r="B7" s="1" t="s">
        <v>263</v>
      </c>
      <c r="C7" s="1" t="s">
        <v>269</v>
      </c>
      <c r="D7" s="1" t="s">
        <v>271</v>
      </c>
      <c r="E7" s="2">
        <v>4400</v>
      </c>
      <c r="F7" s="2">
        <v>8400</v>
      </c>
    </row>
    <row r="8" spans="1:6" x14ac:dyDescent="0.6">
      <c r="A8" s="1" t="s">
        <v>257</v>
      </c>
      <c r="B8" s="1" t="s">
        <v>264</v>
      </c>
      <c r="C8" s="1" t="s">
        <v>268</v>
      </c>
      <c r="D8" s="1" t="s">
        <v>272</v>
      </c>
      <c r="E8" s="2">
        <v>1000</v>
      </c>
      <c r="F8" s="2">
        <v>5000</v>
      </c>
    </row>
    <row r="9" spans="1:6" x14ac:dyDescent="0.6">
      <c r="A9" s="1" t="s">
        <v>258</v>
      </c>
      <c r="B9" s="1" t="s">
        <v>265</v>
      </c>
      <c r="C9" s="1" t="s">
        <v>268</v>
      </c>
      <c r="D9" s="1" t="s">
        <v>273</v>
      </c>
      <c r="E9" s="2">
        <v>5600</v>
      </c>
      <c r="F9" s="2">
        <v>10600</v>
      </c>
    </row>
    <row r="10" spans="1:6" x14ac:dyDescent="0.6">
      <c r="A10" s="1" t="s">
        <v>259</v>
      </c>
      <c r="B10" s="1" t="s">
        <v>266</v>
      </c>
      <c r="C10" s="1" t="s">
        <v>267</v>
      </c>
      <c r="D10" s="1" t="s">
        <v>270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H9" sqref="H9"/>
    </sheetView>
  </sheetViews>
  <sheetFormatPr defaultRowHeight="16.899999999999999" x14ac:dyDescent="0.6"/>
  <cols>
    <col min="2" max="2" width="10.4375" bestFit="1" customWidth="1"/>
    <col min="7" max="7" width="12.0625" customWidth="1"/>
  </cols>
  <sheetData>
    <row r="1" spans="1:7" x14ac:dyDescent="0.6">
      <c r="C1" t="s">
        <v>96</v>
      </c>
    </row>
    <row r="3" spans="1:7" x14ac:dyDescent="0.6">
      <c r="A3" s="13" t="s">
        <v>97</v>
      </c>
      <c r="B3" s="13" t="s">
        <v>98</v>
      </c>
      <c r="C3" s="13" t="s">
        <v>274</v>
      </c>
      <c r="D3" s="13" t="s">
        <v>99</v>
      </c>
      <c r="E3" s="13" t="s">
        <v>100</v>
      </c>
      <c r="F3" s="13" t="s">
        <v>101</v>
      </c>
      <c r="G3" s="13" t="s">
        <v>102</v>
      </c>
    </row>
    <row r="4" spans="1:7" x14ac:dyDescent="0.6">
      <c r="A4" s="17" t="s">
        <v>103</v>
      </c>
      <c r="B4" s="5" t="s">
        <v>104</v>
      </c>
      <c r="C4" s="5">
        <v>300</v>
      </c>
      <c r="D4" s="7">
        <v>8200</v>
      </c>
      <c r="E4" s="14">
        <v>0.18</v>
      </c>
      <c r="F4" s="7">
        <v>1480</v>
      </c>
      <c r="G4" s="15" t="s">
        <v>105</v>
      </c>
    </row>
    <row r="5" spans="1:7" x14ac:dyDescent="0.6">
      <c r="A5" s="17"/>
      <c r="B5" s="5" t="s">
        <v>106</v>
      </c>
      <c r="C5" s="5">
        <v>200</v>
      </c>
      <c r="D5" s="7">
        <v>10000</v>
      </c>
      <c r="E5" s="14">
        <v>0.18</v>
      </c>
      <c r="F5" s="7">
        <v>1800</v>
      </c>
      <c r="G5" s="15" t="s">
        <v>105</v>
      </c>
    </row>
    <row r="6" spans="1:7" x14ac:dyDescent="0.6">
      <c r="A6" s="17"/>
      <c r="B6" s="5" t="s">
        <v>107</v>
      </c>
      <c r="C6" s="5">
        <v>250</v>
      </c>
      <c r="D6" s="7">
        <v>6500</v>
      </c>
      <c r="E6" s="14">
        <v>0.18</v>
      </c>
      <c r="F6" s="7">
        <v>1170</v>
      </c>
      <c r="G6" s="15" t="s">
        <v>105</v>
      </c>
    </row>
    <row r="7" spans="1:7" x14ac:dyDescent="0.6">
      <c r="A7" s="17" t="s">
        <v>108</v>
      </c>
      <c r="B7" s="5" t="s">
        <v>109</v>
      </c>
      <c r="C7" s="5">
        <v>120</v>
      </c>
      <c r="D7" s="7">
        <v>9600</v>
      </c>
      <c r="E7" s="14">
        <v>0.15</v>
      </c>
      <c r="F7" s="7">
        <v>1440</v>
      </c>
      <c r="G7" s="15" t="s">
        <v>105</v>
      </c>
    </row>
    <row r="8" spans="1:7" x14ac:dyDescent="0.6">
      <c r="A8" s="17"/>
      <c r="B8" s="5" t="s">
        <v>110</v>
      </c>
      <c r="C8" s="5">
        <v>250</v>
      </c>
      <c r="D8" s="7">
        <v>14200</v>
      </c>
      <c r="E8" s="14">
        <v>0.15</v>
      </c>
      <c r="F8" s="7">
        <v>2130</v>
      </c>
      <c r="G8" s="15" t="s">
        <v>105</v>
      </c>
    </row>
    <row r="9" spans="1:7" x14ac:dyDescent="0.6">
      <c r="A9" s="17"/>
      <c r="B9" s="5" t="s">
        <v>111</v>
      </c>
      <c r="C9" s="5">
        <v>200</v>
      </c>
      <c r="D9" s="7">
        <v>9900</v>
      </c>
      <c r="E9" s="14">
        <v>0.15</v>
      </c>
      <c r="F9" s="7">
        <v>1490</v>
      </c>
      <c r="G9" s="15" t="s">
        <v>105</v>
      </c>
    </row>
    <row r="10" spans="1:7" x14ac:dyDescent="0.6">
      <c r="A10" s="17" t="s">
        <v>112</v>
      </c>
      <c r="B10" s="5" t="s">
        <v>113</v>
      </c>
      <c r="C10" s="5">
        <v>500</v>
      </c>
      <c r="D10" s="7">
        <v>1100</v>
      </c>
      <c r="E10" s="14">
        <v>0.2</v>
      </c>
      <c r="F10" s="7">
        <v>220</v>
      </c>
      <c r="G10" s="15" t="s">
        <v>114</v>
      </c>
    </row>
    <row r="11" spans="1:7" x14ac:dyDescent="0.6">
      <c r="A11" s="17"/>
      <c r="B11" s="5" t="s">
        <v>115</v>
      </c>
      <c r="C11" s="5">
        <v>450</v>
      </c>
      <c r="D11" s="7">
        <v>1500</v>
      </c>
      <c r="E11" s="14">
        <v>0.2</v>
      </c>
      <c r="F11" s="7">
        <v>300</v>
      </c>
      <c r="G11" s="15" t="s">
        <v>114</v>
      </c>
    </row>
    <row r="12" spans="1:7" x14ac:dyDescent="0.6">
      <c r="A12" s="17"/>
      <c r="B12" s="5" t="s">
        <v>116</v>
      </c>
      <c r="C12" s="5">
        <v>300</v>
      </c>
      <c r="D12" s="7">
        <v>1800</v>
      </c>
      <c r="E12" s="14">
        <v>0.2</v>
      </c>
      <c r="F12" s="7">
        <v>360</v>
      </c>
      <c r="G12" s="15" t="s">
        <v>114</v>
      </c>
    </row>
    <row r="13" spans="1:7" x14ac:dyDescent="0.6">
      <c r="A13" s="17" t="s">
        <v>117</v>
      </c>
      <c r="B13" s="5" t="s">
        <v>118</v>
      </c>
      <c r="C13" s="5">
        <v>200</v>
      </c>
      <c r="D13" s="7">
        <v>3200</v>
      </c>
      <c r="E13" s="14">
        <v>0.15</v>
      </c>
      <c r="F13" s="7">
        <v>480</v>
      </c>
      <c r="G13" s="15" t="s">
        <v>114</v>
      </c>
    </row>
    <row r="14" spans="1:7" x14ac:dyDescent="0.6">
      <c r="A14" s="17"/>
      <c r="B14" s="5" t="s">
        <v>119</v>
      </c>
      <c r="C14" s="5">
        <v>300</v>
      </c>
      <c r="D14" s="7">
        <v>4500</v>
      </c>
      <c r="E14" s="14">
        <v>0.15</v>
      </c>
      <c r="F14" s="7">
        <v>680</v>
      </c>
      <c r="G14" s="15" t="s">
        <v>114</v>
      </c>
    </row>
    <row r="15" spans="1:7" x14ac:dyDescent="0.6">
      <c r="A15" s="17"/>
      <c r="B15" s="5" t="s">
        <v>120</v>
      </c>
      <c r="C15" s="5">
        <v>180</v>
      </c>
      <c r="D15" s="7">
        <v>6900</v>
      </c>
      <c r="E15" s="14">
        <v>0.15</v>
      </c>
      <c r="F15" s="7">
        <v>1040</v>
      </c>
      <c r="G15" s="15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6.899999999999999" x14ac:dyDescent="0.6"/>
  <cols>
    <col min="1" max="1" width="3.5625" customWidth="1"/>
    <col min="2" max="2" width="14.5625" customWidth="1"/>
    <col min="3" max="4" width="11.5625" customWidth="1"/>
  </cols>
  <sheetData>
    <row r="2" spans="2:4" x14ac:dyDescent="0.6">
      <c r="B2" t="s">
        <v>121</v>
      </c>
    </row>
    <row r="4" spans="2:4" x14ac:dyDescent="0.6">
      <c r="B4" t="s">
        <v>275</v>
      </c>
      <c r="C4">
        <v>2021</v>
      </c>
      <c r="D4" t="s">
        <v>276</v>
      </c>
    </row>
    <row r="5" spans="2:4" x14ac:dyDescent="0.6">
      <c r="B5" t="s">
        <v>277</v>
      </c>
      <c r="C5" s="16">
        <v>21234000</v>
      </c>
      <c r="D5" s="16">
        <v>67812000</v>
      </c>
    </row>
    <row r="6" spans="2:4" x14ac:dyDescent="0.6">
      <c r="B6" t="s">
        <v>278</v>
      </c>
      <c r="C6" s="16">
        <v>25762000</v>
      </c>
      <c r="D6" s="16">
        <v>89980000</v>
      </c>
    </row>
    <row r="7" spans="2:4" x14ac:dyDescent="0.6">
      <c r="B7" t="s">
        <v>279</v>
      </c>
      <c r="C7" s="16">
        <v>56320000</v>
      </c>
      <c r="D7" s="16">
        <v>189056000</v>
      </c>
    </row>
    <row r="8" spans="2:4" x14ac:dyDescent="0.6">
      <c r="B8" t="s">
        <v>280</v>
      </c>
      <c r="C8" s="16">
        <v>7134000</v>
      </c>
      <c r="D8" s="16">
        <v>23877000</v>
      </c>
    </row>
    <row r="9" spans="2:4" x14ac:dyDescent="0.6">
      <c r="B9" t="s">
        <v>281</v>
      </c>
      <c r="C9" s="16">
        <v>2078000</v>
      </c>
      <c r="D9" s="16">
        <v>7123000</v>
      </c>
    </row>
    <row r="10" spans="2:4" x14ac:dyDescent="0.6">
      <c r="B10" t="s">
        <v>282</v>
      </c>
      <c r="C10" s="16">
        <v>112528000</v>
      </c>
      <c r="D10" s="16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workbookViewId="0">
      <selection activeCell="M20" sqref="M20"/>
    </sheetView>
  </sheetViews>
  <sheetFormatPr defaultRowHeight="16.899999999999999" x14ac:dyDescent="0.6"/>
  <cols>
    <col min="2" max="3" width="10.4375" bestFit="1" customWidth="1"/>
    <col min="6" max="6" width="10.4375" bestFit="1" customWidth="1"/>
    <col min="8" max="8" width="9.5" bestFit="1" customWidth="1"/>
  </cols>
  <sheetData>
    <row r="1" spans="1:11" x14ac:dyDescent="0.6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6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6">
      <c r="A3" s="5" t="s">
        <v>9</v>
      </c>
      <c r="B3" s="5">
        <v>75</v>
      </c>
      <c r="C3" s="5">
        <v>73</v>
      </c>
      <c r="D3" s="5">
        <v>80</v>
      </c>
      <c r="E3" s="12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6">
      <c r="A4" s="5" t="s">
        <v>10</v>
      </c>
      <c r="B4" s="5">
        <v>86</v>
      </c>
      <c r="C4" s="5">
        <v>88</v>
      </c>
      <c r="D4" s="5">
        <v>81</v>
      </c>
      <c r="E4" s="12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6">
      <c r="A5" s="5" t="s">
        <v>11</v>
      </c>
      <c r="B5" s="5">
        <v>71</v>
      </c>
      <c r="C5" s="5">
        <v>68</v>
      </c>
      <c r="D5" s="5">
        <v>64</v>
      </c>
      <c r="E5" s="12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6">
      <c r="A6" s="5" t="s">
        <v>12</v>
      </c>
      <c r="B6" s="5">
        <v>95</v>
      </c>
      <c r="C6" s="5">
        <v>92</v>
      </c>
      <c r="D6" s="5">
        <v>97</v>
      </c>
      <c r="E6" s="12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6">
      <c r="A7" s="5" t="s">
        <v>245</v>
      </c>
      <c r="B7" s="5">
        <v>55</v>
      </c>
      <c r="C7" s="5">
        <v>59</v>
      </c>
      <c r="D7" s="5">
        <v>46</v>
      </c>
      <c r="E7" s="12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6">
      <c r="A8" s="5" t="s">
        <v>13</v>
      </c>
      <c r="B8" s="5">
        <v>88</v>
      </c>
      <c r="C8" s="5">
        <v>83</v>
      </c>
      <c r="D8" s="5">
        <v>79</v>
      </c>
      <c r="E8" s="12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6">
      <c r="A9" s="5" t="s">
        <v>246</v>
      </c>
      <c r="B9" s="5">
        <v>44</v>
      </c>
      <c r="C9" s="5">
        <v>42</v>
      </c>
      <c r="D9" s="5">
        <v>50</v>
      </c>
      <c r="E9" s="12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6">
      <c r="A10" s="5" t="s">
        <v>247</v>
      </c>
      <c r="B10" s="5">
        <v>92</v>
      </c>
      <c r="C10" s="5">
        <v>94</v>
      </c>
      <c r="D10" s="5">
        <v>94</v>
      </c>
      <c r="E10" s="12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6">
      <c r="A11" s="5" t="s">
        <v>14</v>
      </c>
      <c r="B11" s="5">
        <v>78</v>
      </c>
      <c r="C11" s="5">
        <v>76</v>
      </c>
      <c r="D11" s="5">
        <v>76</v>
      </c>
      <c r="E11" s="12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6">
      <c r="A12" s="5" t="s">
        <v>15</v>
      </c>
      <c r="B12" s="5">
        <v>90</v>
      </c>
      <c r="C12" s="5">
        <v>80</v>
      </c>
      <c r="D12" s="5">
        <v>91</v>
      </c>
      <c r="E12" s="12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6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6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6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IF(_xlfn.RANK.EQ(J16,$J$16:$J$23,3)&lt;=3,CHOOSE(_xlfn.RANK.EQ(J16,$J$16:$J$23,3),"1위","2위","3위"),"")</f>
        <v/>
      </c>
    </row>
    <row r="17" spans="1:11" x14ac:dyDescent="0.6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IF(_xlfn.RANK.EQ(J17,$J$16:$J$23,3)&lt;=3,CHOOSE(_xlfn.RANK.EQ(J17,$J$16:$J$23,3),"1위","2위","3위"),"")</f>
        <v>3위</v>
      </c>
    </row>
    <row r="18" spans="1:11" x14ac:dyDescent="0.6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6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6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6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6">
      <c r="A22" s="5" t="s">
        <v>39</v>
      </c>
      <c r="B22" s="5" t="s">
        <v>47</v>
      </c>
      <c r="C22" s="5">
        <v>78</v>
      </c>
      <c r="E22" s="5" t="s">
        <v>290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6">
      <c r="A23" s="18" t="s">
        <v>48</v>
      </c>
      <c r="B23" s="19"/>
      <c r="C23" s="5">
        <f>ROUNDUP(DAVERAGE(A15:C22,3,E22:E23),1)</f>
        <v>73.699999999999989</v>
      </c>
      <c r="E23" s="5" t="s">
        <v>291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6">
      <c r="A25" s="3" t="s">
        <v>63</v>
      </c>
      <c r="B25" s="4" t="s">
        <v>64</v>
      </c>
    </row>
    <row r="26" spans="1:11" x14ac:dyDescent="0.6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6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HLOOKUP(LEFT(B27,2),$A$39:$F$41,3,FALSE)</f>
        <v>30</v>
      </c>
      <c r="F27" s="7">
        <v>6150</v>
      </c>
    </row>
    <row r="28" spans="1:11" x14ac:dyDescent="0.6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HLOOKUP(LEFT(B28,2),$A$39:$F$41,3,FALSE)</f>
        <v>120</v>
      </c>
      <c r="F28" s="7">
        <v>17500</v>
      </c>
    </row>
    <row r="29" spans="1:11" x14ac:dyDescent="0.6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6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6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6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6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6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6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6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6">
      <c r="A38" t="s">
        <v>89</v>
      </c>
    </row>
    <row r="39" spans="1:6" x14ac:dyDescent="0.6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6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6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5"/>
  <sheetViews>
    <sheetView topLeftCell="A4" workbookViewId="0">
      <selection activeCell="N18" sqref="N18"/>
    </sheetView>
  </sheetViews>
  <sheetFormatPr defaultRowHeight="16.899999999999999" outlineLevelRow="3" x14ac:dyDescent="0.6"/>
  <cols>
    <col min="3" max="3" width="12.3125" bestFit="1" customWidth="1"/>
    <col min="4" max="10" width="7.5625" customWidth="1"/>
  </cols>
  <sheetData>
    <row r="1" spans="1:10" ht="20.65" x14ac:dyDescent="0.6">
      <c r="A1" s="20" t="s">
        <v>122</v>
      </c>
      <c r="B1" s="20"/>
      <c r="C1" s="20"/>
      <c r="D1" s="20"/>
      <c r="E1" s="20"/>
      <c r="F1" s="20"/>
      <c r="G1" s="20"/>
      <c r="H1" s="20"/>
      <c r="I1" s="20"/>
      <c r="J1" s="20"/>
    </row>
    <row r="3" spans="1:10" x14ac:dyDescent="0.6">
      <c r="A3" s="21" t="s">
        <v>123</v>
      </c>
      <c r="B3" s="22" t="s">
        <v>19</v>
      </c>
      <c r="C3" s="22" t="s">
        <v>124</v>
      </c>
      <c r="D3" s="22" t="s">
        <v>125</v>
      </c>
      <c r="E3" s="22" t="s">
        <v>126</v>
      </c>
      <c r="F3" s="22" t="s">
        <v>127</v>
      </c>
      <c r="G3" s="22" t="s">
        <v>128</v>
      </c>
      <c r="H3" s="22" t="s">
        <v>129</v>
      </c>
      <c r="I3" s="22" t="s">
        <v>130</v>
      </c>
      <c r="J3" s="23" t="s">
        <v>131</v>
      </c>
    </row>
    <row r="4" spans="1:10" outlineLevel="3" x14ac:dyDescent="0.6">
      <c r="A4" s="24" t="s">
        <v>136</v>
      </c>
      <c r="B4" s="25" t="s">
        <v>137</v>
      </c>
      <c r="C4" s="25" t="s">
        <v>138</v>
      </c>
      <c r="D4" s="25" t="s">
        <v>135</v>
      </c>
      <c r="E4" s="25">
        <v>29</v>
      </c>
      <c r="F4" s="25">
        <v>38</v>
      </c>
      <c r="G4" s="25">
        <v>10</v>
      </c>
      <c r="H4" s="25">
        <v>19</v>
      </c>
      <c r="I4" s="25">
        <f>SUM(E4:H4)</f>
        <v>96</v>
      </c>
      <c r="J4" s="26">
        <v>67</v>
      </c>
    </row>
    <row r="5" spans="1:10" outlineLevel="3" x14ac:dyDescent="0.6">
      <c r="A5" s="24" t="s">
        <v>144</v>
      </c>
      <c r="B5" s="25" t="s">
        <v>145</v>
      </c>
      <c r="C5" s="25" t="s">
        <v>138</v>
      </c>
      <c r="D5" s="25" t="s">
        <v>135</v>
      </c>
      <c r="E5" s="25">
        <v>20</v>
      </c>
      <c r="F5" s="25">
        <v>35</v>
      </c>
      <c r="G5" s="25">
        <v>9</v>
      </c>
      <c r="H5" s="25">
        <v>18</v>
      </c>
      <c r="I5" s="25">
        <f>SUM(E5:H5)</f>
        <v>82</v>
      </c>
      <c r="J5" s="26">
        <v>55</v>
      </c>
    </row>
    <row r="6" spans="1:10" outlineLevel="2" x14ac:dyDescent="0.6">
      <c r="A6" s="24"/>
      <c r="B6" s="25"/>
      <c r="C6" s="25"/>
      <c r="D6" s="27" t="s">
        <v>287</v>
      </c>
      <c r="E6" s="25"/>
      <c r="F6" s="25"/>
      <c r="G6" s="25">
        <f>SUBTOTAL(9,G4:G5)</f>
        <v>19</v>
      </c>
      <c r="H6" s="25">
        <f>SUBTOTAL(9,H4:H5)</f>
        <v>37</v>
      </c>
      <c r="I6" s="25"/>
      <c r="J6" s="26"/>
    </row>
    <row r="7" spans="1:10" outlineLevel="3" x14ac:dyDescent="0.6">
      <c r="A7" s="24" t="s">
        <v>139</v>
      </c>
      <c r="B7" s="25" t="s">
        <v>140</v>
      </c>
      <c r="C7" s="25" t="s">
        <v>138</v>
      </c>
      <c r="D7" s="25" t="s">
        <v>141</v>
      </c>
      <c r="E7" s="25">
        <v>25</v>
      </c>
      <c r="F7" s="25">
        <v>34</v>
      </c>
      <c r="G7" s="25">
        <v>8</v>
      </c>
      <c r="H7" s="25">
        <v>20</v>
      </c>
      <c r="I7" s="25">
        <f>SUM(E7:H7)</f>
        <v>87</v>
      </c>
      <c r="J7" s="26">
        <v>59</v>
      </c>
    </row>
    <row r="8" spans="1:10" outlineLevel="2" x14ac:dyDescent="0.6">
      <c r="A8" s="24"/>
      <c r="B8" s="25"/>
      <c r="C8" s="25"/>
      <c r="D8" s="27" t="s">
        <v>288</v>
      </c>
      <c r="E8" s="25"/>
      <c r="F8" s="25"/>
      <c r="G8" s="25">
        <f>SUBTOTAL(9,G7:G7)</f>
        <v>8</v>
      </c>
      <c r="H8" s="25">
        <f>SUBTOTAL(9,H7:H7)</f>
        <v>20</v>
      </c>
      <c r="I8" s="25"/>
      <c r="J8" s="26"/>
    </row>
    <row r="9" spans="1:10" outlineLevel="1" x14ac:dyDescent="0.6">
      <c r="A9" s="24"/>
      <c r="B9" s="25"/>
      <c r="C9" s="27" t="s">
        <v>284</v>
      </c>
      <c r="D9" s="25"/>
      <c r="E9" s="32">
        <f>SUBTOTAL(1,E4:E7)</f>
        <v>24.666666666666668</v>
      </c>
      <c r="F9" s="32">
        <f>SUBTOTAL(1,F4:F7)</f>
        <v>35.666666666666664</v>
      </c>
      <c r="G9" s="25"/>
      <c r="H9" s="25"/>
      <c r="I9" s="25"/>
      <c r="J9" s="26"/>
    </row>
    <row r="10" spans="1:10" outlineLevel="3" x14ac:dyDescent="0.6">
      <c r="A10" s="24" t="s">
        <v>132</v>
      </c>
      <c r="B10" s="25" t="s">
        <v>133</v>
      </c>
      <c r="C10" s="25" t="s">
        <v>134</v>
      </c>
      <c r="D10" s="25" t="s">
        <v>135</v>
      </c>
      <c r="E10" s="25">
        <v>27</v>
      </c>
      <c r="F10" s="25">
        <v>30</v>
      </c>
      <c r="G10" s="25">
        <v>8</v>
      </c>
      <c r="H10" s="25">
        <v>12</v>
      </c>
      <c r="I10" s="25">
        <f>SUM(E10:H10)</f>
        <v>77</v>
      </c>
      <c r="J10" s="26">
        <v>57</v>
      </c>
    </row>
    <row r="11" spans="1:10" outlineLevel="3" x14ac:dyDescent="0.6">
      <c r="A11" s="24" t="s">
        <v>151</v>
      </c>
      <c r="B11" s="25" t="s">
        <v>152</v>
      </c>
      <c r="C11" s="25" t="s">
        <v>134</v>
      </c>
      <c r="D11" s="25" t="s">
        <v>135</v>
      </c>
      <c r="E11" s="25">
        <v>25</v>
      </c>
      <c r="F11" s="25">
        <v>28</v>
      </c>
      <c r="G11" s="25">
        <v>5</v>
      </c>
      <c r="H11" s="25">
        <v>15</v>
      </c>
      <c r="I11" s="25">
        <f>SUM(E11:H11)</f>
        <v>73</v>
      </c>
      <c r="J11" s="26">
        <v>53</v>
      </c>
    </row>
    <row r="12" spans="1:10" outlineLevel="2" x14ac:dyDescent="0.6">
      <c r="A12" s="24"/>
      <c r="B12" s="25"/>
      <c r="C12" s="25"/>
      <c r="D12" s="27" t="s">
        <v>287</v>
      </c>
      <c r="E12" s="25"/>
      <c r="F12" s="25"/>
      <c r="G12" s="25">
        <f>SUBTOTAL(9,G10:G11)</f>
        <v>13</v>
      </c>
      <c r="H12" s="25">
        <f>SUBTOTAL(9,H10:H11)</f>
        <v>27</v>
      </c>
      <c r="I12" s="25"/>
      <c r="J12" s="26"/>
    </row>
    <row r="13" spans="1:10" outlineLevel="3" x14ac:dyDescent="0.6">
      <c r="A13" s="24" t="s">
        <v>142</v>
      </c>
      <c r="B13" s="25" t="s">
        <v>143</v>
      </c>
      <c r="C13" s="25" t="s">
        <v>134</v>
      </c>
      <c r="D13" s="25" t="s">
        <v>141</v>
      </c>
      <c r="E13" s="25">
        <v>29</v>
      </c>
      <c r="F13" s="25">
        <v>40</v>
      </c>
      <c r="G13" s="25">
        <v>10</v>
      </c>
      <c r="H13" s="25">
        <v>18</v>
      </c>
      <c r="I13" s="25">
        <f>SUM(E13:H13)</f>
        <v>97</v>
      </c>
      <c r="J13" s="26">
        <v>69</v>
      </c>
    </row>
    <row r="14" spans="1:10" outlineLevel="2" x14ac:dyDescent="0.6">
      <c r="A14" s="24"/>
      <c r="B14" s="25"/>
      <c r="C14" s="25"/>
      <c r="D14" s="27" t="s">
        <v>288</v>
      </c>
      <c r="E14" s="25"/>
      <c r="F14" s="25"/>
      <c r="G14" s="25">
        <f>SUBTOTAL(9,G13:G13)</f>
        <v>10</v>
      </c>
      <c r="H14" s="25">
        <f>SUBTOTAL(9,H13:H13)</f>
        <v>18</v>
      </c>
      <c r="I14" s="25"/>
      <c r="J14" s="26"/>
    </row>
    <row r="15" spans="1:10" outlineLevel="1" x14ac:dyDescent="0.6">
      <c r="A15" s="24"/>
      <c r="B15" s="25"/>
      <c r="C15" s="27" t="s">
        <v>283</v>
      </c>
      <c r="D15" s="25"/>
      <c r="E15" s="32">
        <f>SUBTOTAL(1,E10:E13)</f>
        <v>27</v>
      </c>
      <c r="F15" s="32">
        <f>SUBTOTAL(1,F10:F13)</f>
        <v>32.666666666666664</v>
      </c>
      <c r="G15" s="25"/>
      <c r="H15" s="25"/>
      <c r="I15" s="25"/>
      <c r="J15" s="26"/>
    </row>
    <row r="16" spans="1:10" outlineLevel="3" x14ac:dyDescent="0.6">
      <c r="A16" s="24" t="s">
        <v>146</v>
      </c>
      <c r="B16" s="25" t="s">
        <v>147</v>
      </c>
      <c r="C16" s="25" t="s">
        <v>148</v>
      </c>
      <c r="D16" s="25" t="s">
        <v>135</v>
      </c>
      <c r="E16" s="25">
        <v>28</v>
      </c>
      <c r="F16" s="25">
        <v>38</v>
      </c>
      <c r="G16" s="25">
        <v>8</v>
      </c>
      <c r="H16" s="25">
        <v>17</v>
      </c>
      <c r="I16" s="25">
        <f>SUM(E16:H16)</f>
        <v>91</v>
      </c>
      <c r="J16" s="26">
        <v>66</v>
      </c>
    </row>
    <row r="17" spans="1:10" outlineLevel="3" x14ac:dyDescent="0.6">
      <c r="A17" s="24" t="s">
        <v>153</v>
      </c>
      <c r="B17" s="25" t="s">
        <v>154</v>
      </c>
      <c r="C17" s="25" t="s">
        <v>148</v>
      </c>
      <c r="D17" s="25" t="s">
        <v>135</v>
      </c>
      <c r="E17" s="25">
        <v>25</v>
      </c>
      <c r="F17" s="25">
        <v>33</v>
      </c>
      <c r="G17" s="25">
        <v>5</v>
      </c>
      <c r="H17" s="25">
        <v>20</v>
      </c>
      <c r="I17" s="25">
        <f>SUM(E17:H17)</f>
        <v>83</v>
      </c>
      <c r="J17" s="26">
        <v>58</v>
      </c>
    </row>
    <row r="18" spans="1:10" outlineLevel="2" x14ac:dyDescent="0.6">
      <c r="A18" s="24"/>
      <c r="B18" s="25"/>
      <c r="C18" s="25"/>
      <c r="D18" s="27" t="s">
        <v>287</v>
      </c>
      <c r="E18" s="25"/>
      <c r="F18" s="25"/>
      <c r="G18" s="25">
        <f>SUBTOTAL(9,G16:G17)</f>
        <v>13</v>
      </c>
      <c r="H18" s="25">
        <f>SUBTOTAL(9,H16:H17)</f>
        <v>37</v>
      </c>
      <c r="I18" s="25"/>
      <c r="J18" s="26"/>
    </row>
    <row r="19" spans="1:10" outlineLevel="3" x14ac:dyDescent="0.6">
      <c r="A19" s="24" t="s">
        <v>149</v>
      </c>
      <c r="B19" s="25" t="s">
        <v>150</v>
      </c>
      <c r="C19" s="25" t="s">
        <v>148</v>
      </c>
      <c r="D19" s="25" t="s">
        <v>141</v>
      </c>
      <c r="E19" s="25">
        <v>30</v>
      </c>
      <c r="F19" s="25">
        <v>37</v>
      </c>
      <c r="G19" s="25">
        <v>8</v>
      </c>
      <c r="H19" s="25">
        <v>18</v>
      </c>
      <c r="I19" s="25">
        <f>SUM(E19:H19)</f>
        <v>93</v>
      </c>
      <c r="J19" s="26">
        <v>67</v>
      </c>
    </row>
    <row r="20" spans="1:10" outlineLevel="3" x14ac:dyDescent="0.6">
      <c r="A20" s="24" t="s">
        <v>155</v>
      </c>
      <c r="B20" s="25" t="s">
        <v>156</v>
      </c>
      <c r="C20" s="25" t="s">
        <v>148</v>
      </c>
      <c r="D20" s="25" t="s">
        <v>141</v>
      </c>
      <c r="E20" s="25">
        <v>26</v>
      </c>
      <c r="F20" s="25">
        <v>32</v>
      </c>
      <c r="G20" s="25">
        <v>10</v>
      </c>
      <c r="H20" s="25">
        <v>18</v>
      </c>
      <c r="I20" s="25">
        <f>SUM(E20:H20)</f>
        <v>86</v>
      </c>
      <c r="J20" s="26">
        <v>58</v>
      </c>
    </row>
    <row r="21" spans="1:10" outlineLevel="2" x14ac:dyDescent="0.6">
      <c r="A21" s="28"/>
      <c r="B21" s="28"/>
      <c r="C21" s="28"/>
      <c r="D21" s="29" t="s">
        <v>288</v>
      </c>
      <c r="E21" s="28"/>
      <c r="F21" s="28"/>
      <c r="G21" s="28">
        <f>SUBTOTAL(9,G19:G20)</f>
        <v>18</v>
      </c>
      <c r="H21" s="28">
        <f>SUBTOTAL(9,H19:H20)</f>
        <v>36</v>
      </c>
      <c r="I21" s="28"/>
      <c r="J21" s="28"/>
    </row>
    <row r="22" spans="1:10" outlineLevel="1" x14ac:dyDescent="0.6">
      <c r="A22" s="28"/>
      <c r="B22" s="28"/>
      <c r="C22" s="29" t="s">
        <v>285</v>
      </c>
      <c r="D22" s="28"/>
      <c r="E22" s="31">
        <f>SUBTOTAL(1,E16:E20)</f>
        <v>27.25</v>
      </c>
      <c r="F22" s="31">
        <f>SUBTOTAL(1,F16:F20)</f>
        <v>35</v>
      </c>
      <c r="G22" s="28"/>
      <c r="H22" s="28"/>
      <c r="I22" s="28"/>
      <c r="J22" s="28"/>
    </row>
    <row r="23" spans="1:10" x14ac:dyDescent="0.6">
      <c r="A23" s="28"/>
      <c r="B23" s="28"/>
      <c r="C23" s="29"/>
      <c r="D23" s="29" t="s">
        <v>289</v>
      </c>
      <c r="E23" s="28"/>
      <c r="F23" s="28"/>
      <c r="G23" s="28">
        <f>SUBTOTAL(9,G4:G20)</f>
        <v>81</v>
      </c>
      <c r="H23" s="28">
        <f>SUBTOTAL(9,H4:H20)</f>
        <v>175</v>
      </c>
      <c r="I23" s="28"/>
      <c r="J23" s="28"/>
    </row>
    <row r="24" spans="1:10" x14ac:dyDescent="0.6">
      <c r="A24" s="28"/>
      <c r="B24" s="28"/>
      <c r="C24" s="29" t="s">
        <v>286</v>
      </c>
      <c r="D24" s="28"/>
      <c r="E24" s="31">
        <f>SUBTOTAL(1,E4:E20)</f>
        <v>26.4</v>
      </c>
      <c r="F24" s="31">
        <f>SUBTOTAL(1,F4:F20)</f>
        <v>34.5</v>
      </c>
      <c r="G24" s="28"/>
      <c r="H24" s="28"/>
      <c r="I24" s="28"/>
      <c r="J24" s="28"/>
    </row>
    <row r="25" spans="1:10" x14ac:dyDescent="0.6">
      <c r="J25" s="30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B7" sqref="B7"/>
    </sheetView>
  </sheetViews>
  <sheetFormatPr defaultRowHeight="16.899999999999999" x14ac:dyDescent="0.6"/>
  <cols>
    <col min="5" max="5" width="10.4375" bestFit="1" customWidth="1"/>
    <col min="6" max="6" width="13.9375" bestFit="1" customWidth="1"/>
  </cols>
  <sheetData>
    <row r="1" spans="1:6" ht="20.65" x14ac:dyDescent="0.6">
      <c r="A1" s="20" t="s">
        <v>157</v>
      </c>
      <c r="B1" s="20"/>
      <c r="C1" s="20"/>
      <c r="D1" s="20"/>
      <c r="E1" s="20"/>
      <c r="F1" s="20"/>
    </row>
    <row r="3" spans="1:6" x14ac:dyDescent="0.6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6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6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6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6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6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6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6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6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6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6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6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6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13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9"/>
  <sheetViews>
    <sheetView tabSelected="1" workbookViewId="0">
      <selection activeCell="C4" sqref="C4:G9"/>
    </sheetView>
  </sheetViews>
  <sheetFormatPr defaultRowHeight="16.899999999999999" x14ac:dyDescent="0.6"/>
  <cols>
    <col min="1" max="2" width="10.25" bestFit="1" customWidth="1"/>
    <col min="3" max="3" width="9.0625" bestFit="1" customWidth="1"/>
    <col min="4" max="4" width="12.3125" bestFit="1" customWidth="1"/>
    <col min="5" max="5" width="10.8125" bestFit="1" customWidth="1"/>
    <col min="6" max="6" width="9.75" bestFit="1" customWidth="1"/>
    <col min="7" max="7" width="10.8125" bestFit="1" customWidth="1"/>
  </cols>
  <sheetData>
    <row r="1" spans="1:9" ht="20.65" x14ac:dyDescent="0.6">
      <c r="A1" s="20" t="s">
        <v>213</v>
      </c>
      <c r="B1" s="20"/>
      <c r="C1" s="20"/>
      <c r="D1" s="20"/>
      <c r="E1" s="20"/>
      <c r="F1" s="20"/>
      <c r="G1" s="20"/>
    </row>
    <row r="3" spans="1:9" x14ac:dyDescent="0.6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9" x14ac:dyDescent="0.6">
      <c r="A4" s="5" t="s">
        <v>220</v>
      </c>
      <c r="B4" s="33">
        <v>937</v>
      </c>
      <c r="C4" s="35">
        <v>400</v>
      </c>
      <c r="D4" s="35">
        <v>374800</v>
      </c>
      <c r="E4" s="35">
        <v>196770</v>
      </c>
      <c r="F4" s="35">
        <v>20000</v>
      </c>
      <c r="G4" s="35">
        <f>D4-(E4+F4)</f>
        <v>158030</v>
      </c>
    </row>
    <row r="5" spans="1:9" x14ac:dyDescent="0.6">
      <c r="A5" s="5" t="s">
        <v>221</v>
      </c>
      <c r="B5" s="33">
        <v>3456</v>
      </c>
      <c r="C5" s="35">
        <v>300</v>
      </c>
      <c r="D5" s="35">
        <v>1036800</v>
      </c>
      <c r="E5" s="35">
        <v>691200</v>
      </c>
      <c r="F5" s="35">
        <v>20000</v>
      </c>
      <c r="G5" s="35">
        <f t="shared" ref="G5:G9" si="0">D5-(E5+F5)</f>
        <v>325600</v>
      </c>
    </row>
    <row r="6" spans="1:9" x14ac:dyDescent="0.6">
      <c r="A6" s="5" t="s">
        <v>222</v>
      </c>
      <c r="B6" s="33">
        <v>2560</v>
      </c>
      <c r="C6" s="35">
        <v>300</v>
      </c>
      <c r="D6" s="35">
        <v>768000</v>
      </c>
      <c r="E6" s="35">
        <v>460800</v>
      </c>
      <c r="F6" s="35">
        <v>25000</v>
      </c>
      <c r="G6" s="35">
        <f t="shared" si="0"/>
        <v>282200</v>
      </c>
      <c r="I6" s="34"/>
    </row>
    <row r="7" spans="1:9" x14ac:dyDescent="0.6">
      <c r="A7" s="5" t="s">
        <v>223</v>
      </c>
      <c r="B7" s="33">
        <v>1867</v>
      </c>
      <c r="C7" s="35">
        <v>300</v>
      </c>
      <c r="D7" s="35">
        <v>560100</v>
      </c>
      <c r="E7" s="35">
        <v>317390</v>
      </c>
      <c r="F7" s="35">
        <v>25000</v>
      </c>
      <c r="G7" s="35">
        <f t="shared" si="0"/>
        <v>217710</v>
      </c>
    </row>
    <row r="8" spans="1:9" x14ac:dyDescent="0.6">
      <c r="A8" s="5" t="s">
        <v>224</v>
      </c>
      <c r="B8" s="33">
        <v>436</v>
      </c>
      <c r="C8" s="35">
        <v>300</v>
      </c>
      <c r="D8" s="35">
        <v>130800</v>
      </c>
      <c r="E8" s="35">
        <v>78480</v>
      </c>
      <c r="F8" s="35">
        <v>27000</v>
      </c>
      <c r="G8" s="35">
        <f t="shared" si="0"/>
        <v>25320</v>
      </c>
    </row>
    <row r="9" spans="1:9" x14ac:dyDescent="0.6">
      <c r="A9" s="5" t="s">
        <v>225</v>
      </c>
      <c r="B9" s="33">
        <v>353</v>
      </c>
      <c r="C9" s="35">
        <v>300</v>
      </c>
      <c r="D9" s="35">
        <v>105900</v>
      </c>
      <c r="E9" s="35">
        <v>63540</v>
      </c>
      <c r="F9" s="35">
        <v>25000</v>
      </c>
      <c r="G9" s="35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14288</xdr:colOff>
                    <xdr:row>10</xdr:row>
                    <xdr:rowOff>28575</xdr:rowOff>
                  </from>
                  <to>
                    <xdr:col>0</xdr:col>
                    <xdr:colOff>766763</xdr:colOff>
                    <xdr:row>12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opLeftCell="A7" workbookViewId="0">
      <selection activeCell="K18" sqref="K18"/>
    </sheetView>
  </sheetViews>
  <sheetFormatPr defaultRowHeight="16.899999999999999" x14ac:dyDescent="0.6"/>
  <cols>
    <col min="2" max="2" width="10.4375" bestFit="1" customWidth="1"/>
  </cols>
  <sheetData>
    <row r="1" spans="1:6" ht="20.65" x14ac:dyDescent="0.6">
      <c r="A1" s="20" t="s">
        <v>226</v>
      </c>
      <c r="B1" s="20"/>
      <c r="C1" s="20"/>
      <c r="D1" s="20"/>
      <c r="E1" s="20"/>
      <c r="F1" s="20"/>
    </row>
    <row r="3" spans="1:6" x14ac:dyDescent="0.6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6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6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6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6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6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6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종현 이</cp:lastModifiedBy>
  <cp:lastPrinted>2025-03-07T07:01:17Z</cp:lastPrinted>
  <dcterms:created xsi:type="dcterms:W3CDTF">2023-04-27T08:01:32Z</dcterms:created>
  <dcterms:modified xsi:type="dcterms:W3CDTF">2025-03-07T07:41:53Z</dcterms:modified>
</cp:coreProperties>
</file>