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JY\Desktop\"/>
    </mc:Choice>
  </mc:AlternateContent>
  <xr:revisionPtr revIDLastSave="0" documentId="13_ncr:1_{2396F4A0-907F-482B-971F-815AD27C0A0D}" xr6:coauthVersionLast="47" xr6:coauthVersionMax="47" xr10:uidLastSave="{00000000-0000-0000-0000-000000000000}"/>
  <bookViews>
    <workbookView xWindow="-96" yWindow="-96" windowWidth="23232" windowHeight="12432" firstSheet="1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eta.T" hidden="1" xlm="1">#NAME?</definedName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G23" i="8"/>
  <c r="H21" i="8"/>
  <c r="G21" i="8"/>
  <c r="H18" i="8"/>
  <c r="G18" i="8"/>
  <c r="H14" i="8"/>
  <c r="G14" i="8"/>
  <c r="H12" i="8"/>
  <c r="H23" i="8" s="1"/>
  <c r="G12" i="8"/>
  <c r="H8" i="8"/>
  <c r="G8" i="8"/>
  <c r="H6" i="8"/>
  <c r="G6" i="8"/>
  <c r="F24" i="8"/>
  <c r="E24" i="8"/>
  <c r="F22" i="8"/>
  <c r="E22" i="8"/>
  <c r="F15" i="8"/>
  <c r="E15" i="8"/>
  <c r="F9" i="8"/>
  <c r="E9" i="8"/>
  <c r="E27" i="4"/>
  <c r="E28" i="4"/>
  <c r="E29" i="4"/>
  <c r="E30" i="4"/>
  <c r="E31" i="4"/>
  <c r="E32" i="4"/>
  <c r="E33" i="4"/>
  <c r="E34" i="4"/>
  <c r="E35" i="4"/>
  <c r="E36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/>
  <c r="F11" i="4" a="1"/>
  <c r="F11" i="4" s="1"/>
  <c r="F12" i="4" a="1"/>
  <c r="F12" i="4" s="1"/>
  <c r="F3" i="4" a="1"/>
  <c r="F3" i="4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KJY</author>
  </authors>
  <commentList>
    <comment ref="C1" authorId="0" shapeId="0" xr:uid="{F380F15F-324F-4AB2-9785-659F274E20BA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<sst xmlns="http://schemas.openxmlformats.org/spreadsheetml/2006/main" count="381" uniqueCount="293">
  <si>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</si>
  <si>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</si>
  <si>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</si>
  <si>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</si>
  <si>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</si>
  <si>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</si>
  <si>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</si>
  <si>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</si>
  <si>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</si>
  <si>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</si>
  <si>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</si>
  <si>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</si>
  <si>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</si>
  <si>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</si>
  <si>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</si>
  <si>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</si>
  <si>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</si>
  <si>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</si>
  <si>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</si>
  <si>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</si>
  <si>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</si>
  <si>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</si>
  <si>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</si>
  <si>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</si>
  <si>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</si>
  <si>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</si>
  <si>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</si>
  <si>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</si>
  <si>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</si>
  <si>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</si>
  <si>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</si>
  <si>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</si>
  <si>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</si>
  <si>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</si>
  <si>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</si>
  <si>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</si>
  <si>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</si>
  <si>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</si>
  <si>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</si>
  <si>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</si>
  <si>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</si>
  <si>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</si>
  <si>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</si>
  <si>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</si>
  <si>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</si>
  <si>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</si>
  <si>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</si>
  <si>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</si>
  <si>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</si>
  <si>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</si>
  <si>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</si>
  <si>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</si>
  <si>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</si>
  <si>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</si>
  <si>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</si>
  <si>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</si>
  <si>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</si>
  <si>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</si>
  <si>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</si>
  <si>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</si>
  <si>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</si>
  <si>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</si>
  <si>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</si>
  <si>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</si>
  <si>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</si>
  <si>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</si>
  <si>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</si>
  <si>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</si>
  <si>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</si>
  <si>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</si>
  <si>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</si>
  <si>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</si>
  <si>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</si>
  <si>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</si>
  <si>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</si>
  <si>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</si>
  <si>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</si>
  <si>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</si>
  <si>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</si>
  <si>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</si>
  <si>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</si>
  <si>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</si>
  <si>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</si>
  <si>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</si>
  <si>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</si>
  <si>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</si>
  <si>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</si>
  <si>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</si>
  <si>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</si>
  <si>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</si>
  <si>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</si>
  <si>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</si>
  <si>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</si>
  <si>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</si>
  <si>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</si>
  <si>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</si>
  <si>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</si>
  <si>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</si>
  <si>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</si>
  <si>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</si>
  <si>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</si>
  <si>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</si>
  <si>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</si>
  <si>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</si>
  <si>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</si>
  <si>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</si>
  <si>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</si>
  <si>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</si>
  <si>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</si>
  <si>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</si>
  <si>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</si>
  <si>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</si>
  <si>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</si>
  <si>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</si>
  <si>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</si>
  <si>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</si>
  <si>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</si>
  <si>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</si>
  <si>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</si>
  <si>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</si>
  <si>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</si>
  <si>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</si>
  <si>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</si>
  <si>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</si>
  <si>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</si>
  <si>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</si>
  <si>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</si>
  <si>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</si>
  <si>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</si>
  <si>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</si>
  <si>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</si>
  <si>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</si>
  <si>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</si>
  <si>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</si>
  <si>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</si>
  <si>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</si>
  <si>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</si>
  <si>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</si>
  <si>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</si>
  <si>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</si>
  <si>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</si>
  <si>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</si>
  <si>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</si>
  <si>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</si>
  <si>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</si>
  <si>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</si>
  <si>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</si>
  <si>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</si>
  <si>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</si>
  <si>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</si>
  <si>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</si>
  <si>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</si>
  <si>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</si>
  <si>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</si>
  <si>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</si>
  <si>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</si>
  <si>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</si>
  <si>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</si>
  <si>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</si>
  <si>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</si>
  <si>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</si>
  <si>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</si>
  <si>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</si>
  <si>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</si>
  <si>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</si>
  <si>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</si>
  <si>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</si>
  <si>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</si>
  <si>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</si>
  <si>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</si>
  <si>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</si>
  <si>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</si>
  <si>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</si>
  <si>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</si>
  <si>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</si>
  <si>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</si>
  <si>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</si>
  <si>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</si>
  <si>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</si>
  <si>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</si>
  <si>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</si>
  <si>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</si>
  <si>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</si>
  <si>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</si>
  <si>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</si>
  <si>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</si>
  <si>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</si>
  <si>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</si>
  <si>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</si>
  <si>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</si>
  <si>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</si>
  <si>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</si>
  <si>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</si>
  <si>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</si>
  <si>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</si>
  <si>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</si>
  <si>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</si>
  <si>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</si>
  <si>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</si>
  <si>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</si>
  <si>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</si>
  <si>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</si>
  <si>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</si>
  <si>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</si>
  <si>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</si>
  <si>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</si>
  <si>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</si>
  <si>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</si>
  <si>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</si>
  <si>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</si>
  <si>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</si>
  <si>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</si>
  <si>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</si>
  <si>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</si>
  <si>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</si>
  <si>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</si>
  <si>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</si>
  <si>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</si>
  <si>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</si>
  <si>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</si>
  <si>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</si>
  <si>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</si>
  <si>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</si>
  <si>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</si>
  <si>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</si>
  <si>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</si>
  <si>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</si>
  <si>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</si>
  <si>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</si>
  <si>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</si>
  <si>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</si>
  <si>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</si>
  <si>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</si>
  <si>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</si>
  <si>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</si>
  <si>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</si>
  <si>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</si>
  <si>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</si>
  <si>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</si>
  <si>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</si>
  <si>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</si>
  <si>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</si>
  <si>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</si>
  <si>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</si>
  <si>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</si>
  <si>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</si>
  <si>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</si>
  <si>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</si>
  <si>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</si>
  <si>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</si>
  <si>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</si>
  <si>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</si>
  <si>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</si>
  <si>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</si>
  <si>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</si>
  <si>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</si>
  <si>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</si>
  <si>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</si>
  <si>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</si>
  <si>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</si>
  <si>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</si>
  <si>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</si>
  <si>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</si>
  <si>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</si>
  <si>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</si>
  <si>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</si>
  <si>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</si>
  <si>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</si>
  <si>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</si>
  <si>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</si>
  <si>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</si>
  <si>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</si>
  <si>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</si>
  <si>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</si>
  <si>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</si>
  <si>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</si>
  <si>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</si>
  <si>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</si>
  <si>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</si>
  <si>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</si>
  <si>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</si>
  <si>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</si>
  <si>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</si>
  <si>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</si>
  <si>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계열</t>
    <phoneticPr fontId="1" type="noConversion"/>
  </si>
  <si>
    <t>공학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</si>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</sst>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82" formatCode="0.0_ "/>
    <numFmt numFmtId="184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182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4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AEA5-45E4-B132-BF9A095D65E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9</xdr:row>
          <xdr:rowOff>201930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3810</xdr:colOff>
      <xdr:row>9</xdr:row>
      <xdr:rowOff>205740</xdr:rowOff>
    </xdr:from>
    <xdr:to>
      <xdr:col>2</xdr:col>
      <xdr:colOff>0</xdr:colOff>
      <xdr:row>12</xdr:row>
      <xdr:rowOff>205740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6A8273E8-6C7E-4FA6-41CE-ABD7B504014E}"/>
            </a:ext>
          </a:extLst>
        </xdr:cNvPr>
        <xdr:cNvSpPr/>
      </xdr:nvSpPr>
      <xdr:spPr>
        <a:xfrm>
          <a:off x="784860" y="2137410"/>
          <a:ext cx="77724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3AD4A-0270-4313-BBC4-AD3F55A71211}" name="표1" displayName="표1" ref="A3:J24" totalsRowShown="0" headerRowDxfId="1" dataDxfId="2" headerRowBorderDxfId="10" tableBorderDxfId="11">
  <autoFilter ref="A3:J24" xr:uid="{D613AD4A-0270-4313-BBC4-AD3F55A71211}"/>
  <tableColumns count="10">
    <tableColumn id="1" xr3:uid="{60AD37C2-5F0E-44F1-ABFC-35260DDB8A2F}" name="학번" dataDxfId="9"/>
    <tableColumn id="2" xr3:uid="{2C93E11C-2205-4384-84C6-55739E27181C}" name="이름" dataDxfId="8"/>
    <tableColumn id="3" xr3:uid="{FB6CD62B-CC3D-4881-ABCE-89F05BD82AC3}" name="학과" dataDxfId="7"/>
    <tableColumn id="4" xr3:uid="{789D16CA-D702-440E-9AC8-6F7B17B0DF83}" name="성별"/>
    <tableColumn id="5" xr3:uid="{C2133677-8195-4804-B19C-6F97ED7E6057}" name="중간"/>
    <tableColumn id="6" xr3:uid="{AF5D8EE5-C036-48F7-943A-90AB62637C89}" name="기말"/>
    <tableColumn id="7" xr3:uid="{1457D1A1-A719-4C06-8ADF-09B0418043F0}" name="출석" dataDxfId="6"/>
    <tableColumn id="8" xr3:uid="{8FF31058-3413-4F08-8AC4-273BB200A791}" name="과제" dataDxfId="5"/>
    <tableColumn id="9" xr3:uid="{0ADE7478-B50C-4683-8ACA-6B0B191D562A}" name="총점" dataDxfId="4"/>
    <tableColumn id="10" xr3:uid="{1D8A3A52-70C9-4051-8805-C8AE7EE3D09E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0" sqref="A10"/>
    </sheetView>
  </sheetViews>
  <sheetFormatPr defaultRowHeight="16.5" x14ac:dyDescent="0.7"/>
  <sheetData>
    <row r="1" spans="1:6" x14ac:dyDescent="0.7">
      <c r="A1" t="s">
        <v>1</v>
      </c>
    </row>
    <row r="3" spans="1:6" x14ac:dyDescent="0.7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7">
      <c r="A4" s="1" t="s">
        <v>268</v>
      </c>
      <c r="B4" s="1" t="s">
        <v>261</v>
      </c>
      <c r="C4" s="1" t="s">
        <v>258</v>
      </c>
      <c r="D4" s="1" t="s">
        <v>254</v>
      </c>
      <c r="E4" s="2">
        <v>1400</v>
      </c>
      <c r="F4" s="2">
        <v>4400</v>
      </c>
    </row>
    <row r="5" spans="1:6" x14ac:dyDescent="0.7">
      <c r="A5" s="1" t="s">
        <v>269</v>
      </c>
      <c r="B5" s="1" t="s">
        <v>262</v>
      </c>
      <c r="C5" s="1" t="s">
        <v>259</v>
      </c>
      <c r="D5" s="1" t="s">
        <v>255</v>
      </c>
      <c r="E5" s="2">
        <v>3200</v>
      </c>
      <c r="F5" s="2">
        <v>7200</v>
      </c>
    </row>
    <row r="6" spans="1:6" x14ac:dyDescent="0.7">
      <c r="A6" s="1" t="s">
        <v>270</v>
      </c>
      <c r="B6" s="1" t="s">
        <v>263</v>
      </c>
      <c r="C6" s="1" t="s">
        <v>260</v>
      </c>
      <c r="D6" s="1" t="s">
        <v>256</v>
      </c>
      <c r="E6" s="2">
        <v>1200</v>
      </c>
      <c r="F6" s="2">
        <v>2200</v>
      </c>
    </row>
    <row r="7" spans="1:6" x14ac:dyDescent="0.7">
      <c r="A7" s="1" t="s">
        <v>271</v>
      </c>
      <c r="B7" s="1" t="s">
        <v>264</v>
      </c>
      <c r="C7" s="1" t="s">
        <v>260</v>
      </c>
      <c r="D7" s="1" t="s">
        <v>255</v>
      </c>
      <c r="E7" s="2">
        <v>4400</v>
      </c>
      <c r="F7" s="2">
        <v>8400</v>
      </c>
    </row>
    <row r="8" spans="1:6" x14ac:dyDescent="0.7">
      <c r="A8" s="1" t="s">
        <v>272</v>
      </c>
      <c r="B8" s="1" t="s">
        <v>265</v>
      </c>
      <c r="C8" s="1" t="s">
        <v>259</v>
      </c>
      <c r="D8" s="1" t="s">
        <v>256</v>
      </c>
      <c r="E8" s="2">
        <v>1000</v>
      </c>
      <c r="F8" s="2">
        <v>5000</v>
      </c>
    </row>
    <row r="9" spans="1:6" x14ac:dyDescent="0.7">
      <c r="A9" s="1" t="s">
        <v>273</v>
      </c>
      <c r="B9" s="1" t="s">
        <v>266</v>
      </c>
      <c r="C9" s="1" t="s">
        <v>259</v>
      </c>
      <c r="D9" s="1" t="s">
        <v>257</v>
      </c>
      <c r="E9" s="2">
        <v>5600</v>
      </c>
      <c r="F9" s="2">
        <v>10600</v>
      </c>
    </row>
    <row r="10" spans="1:6" x14ac:dyDescent="0.7">
      <c r="A10" s="1" t="s">
        <v>274</v>
      </c>
      <c r="B10" s="1" t="s">
        <v>267</v>
      </c>
      <c r="C10" s="1" t="s">
        <v>258</v>
      </c>
      <c r="D10" s="1" t="s">
        <v>254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G4" sqref="G4:G15"/>
    </sheetView>
  </sheetViews>
  <sheetFormatPr defaultRowHeight="16.5" x14ac:dyDescent="0.7"/>
  <cols>
    <col min="2" max="2" width="10.3984375" bestFit="1" customWidth="1"/>
    <col min="7" max="7" width="12.09765625" customWidth="1"/>
  </cols>
  <sheetData>
    <row r="1" spans="1:7" x14ac:dyDescent="0.7">
      <c r="C1" t="s">
        <v>96</v>
      </c>
    </row>
    <row r="3" spans="1:7" x14ac:dyDescent="0.7">
      <c r="A3" s="17" t="s">
        <v>97</v>
      </c>
      <c r="B3" s="17" t="s">
        <v>98</v>
      </c>
      <c r="C3" s="17" t="s">
        <v>275</v>
      </c>
      <c r="D3" s="17" t="s">
        <v>99</v>
      </c>
      <c r="E3" s="17" t="s">
        <v>100</v>
      </c>
      <c r="F3" s="17" t="s">
        <v>101</v>
      </c>
      <c r="G3" s="17" t="s">
        <v>102</v>
      </c>
    </row>
    <row r="4" spans="1:7" x14ac:dyDescent="0.7">
      <c r="A4" s="18" t="s">
        <v>103</v>
      </c>
      <c r="B4" s="5" t="s">
        <v>104</v>
      </c>
      <c r="C4" s="5">
        <v>300</v>
      </c>
      <c r="D4" s="7">
        <v>8200</v>
      </c>
      <c r="E4" s="19">
        <v>0.18</v>
      </c>
      <c r="F4" s="7">
        <v>1480</v>
      </c>
      <c r="G4" s="27" t="s">
        <v>105</v>
      </c>
    </row>
    <row r="5" spans="1:7" x14ac:dyDescent="0.7">
      <c r="A5" s="18"/>
      <c r="B5" s="5" t="s">
        <v>106</v>
      </c>
      <c r="C5" s="5">
        <v>200</v>
      </c>
      <c r="D5" s="7">
        <v>10000</v>
      </c>
      <c r="E5" s="19">
        <v>0.18</v>
      </c>
      <c r="F5" s="7">
        <v>1800</v>
      </c>
      <c r="G5" s="27" t="s">
        <v>105</v>
      </c>
    </row>
    <row r="6" spans="1:7" x14ac:dyDescent="0.7">
      <c r="A6" s="18"/>
      <c r="B6" s="5" t="s">
        <v>107</v>
      </c>
      <c r="C6" s="5">
        <v>250</v>
      </c>
      <c r="D6" s="7">
        <v>6500</v>
      </c>
      <c r="E6" s="19">
        <v>0.18</v>
      </c>
      <c r="F6" s="7">
        <v>1170</v>
      </c>
      <c r="G6" s="27" t="s">
        <v>105</v>
      </c>
    </row>
    <row r="7" spans="1:7" x14ac:dyDescent="0.7">
      <c r="A7" s="18" t="s">
        <v>108</v>
      </c>
      <c r="B7" s="5" t="s">
        <v>109</v>
      </c>
      <c r="C7" s="5">
        <v>120</v>
      </c>
      <c r="D7" s="7">
        <v>9600</v>
      </c>
      <c r="E7" s="19">
        <v>0.15</v>
      </c>
      <c r="F7" s="7">
        <v>1440</v>
      </c>
      <c r="G7" s="27" t="s">
        <v>105</v>
      </c>
    </row>
    <row r="8" spans="1:7" x14ac:dyDescent="0.7">
      <c r="A8" s="18"/>
      <c r="B8" s="5" t="s">
        <v>110</v>
      </c>
      <c r="C8" s="5">
        <v>250</v>
      </c>
      <c r="D8" s="7">
        <v>14200</v>
      </c>
      <c r="E8" s="19">
        <v>0.15</v>
      </c>
      <c r="F8" s="7">
        <v>2130</v>
      </c>
      <c r="G8" s="27" t="s">
        <v>105</v>
      </c>
    </row>
    <row r="9" spans="1:7" x14ac:dyDescent="0.7">
      <c r="A9" s="18"/>
      <c r="B9" s="5" t="s">
        <v>111</v>
      </c>
      <c r="C9" s="5">
        <v>200</v>
      </c>
      <c r="D9" s="7">
        <v>9900</v>
      </c>
      <c r="E9" s="19">
        <v>0.15</v>
      </c>
      <c r="F9" s="7">
        <v>1490</v>
      </c>
      <c r="G9" s="27" t="s">
        <v>105</v>
      </c>
    </row>
    <row r="10" spans="1:7" x14ac:dyDescent="0.7">
      <c r="A10" s="18" t="s">
        <v>112</v>
      </c>
      <c r="B10" s="5" t="s">
        <v>113</v>
      </c>
      <c r="C10" s="5">
        <v>500</v>
      </c>
      <c r="D10" s="7">
        <v>1100</v>
      </c>
      <c r="E10" s="19">
        <v>0.2</v>
      </c>
      <c r="F10" s="7">
        <v>220</v>
      </c>
      <c r="G10" s="27" t="s">
        <v>114</v>
      </c>
    </row>
    <row r="11" spans="1:7" x14ac:dyDescent="0.7">
      <c r="A11" s="18"/>
      <c r="B11" s="5" t="s">
        <v>115</v>
      </c>
      <c r="C11" s="5">
        <v>450</v>
      </c>
      <c r="D11" s="7">
        <v>1500</v>
      </c>
      <c r="E11" s="19">
        <v>0.2</v>
      </c>
      <c r="F11" s="7">
        <v>300</v>
      </c>
      <c r="G11" s="27" t="s">
        <v>114</v>
      </c>
    </row>
    <row r="12" spans="1:7" x14ac:dyDescent="0.7">
      <c r="A12" s="18"/>
      <c r="B12" s="5" t="s">
        <v>116</v>
      </c>
      <c r="C12" s="5">
        <v>300</v>
      </c>
      <c r="D12" s="7">
        <v>1800</v>
      </c>
      <c r="E12" s="19">
        <v>0.2</v>
      </c>
      <c r="F12" s="7">
        <v>360</v>
      </c>
      <c r="G12" s="27" t="s">
        <v>114</v>
      </c>
    </row>
    <row r="13" spans="1:7" x14ac:dyDescent="0.7">
      <c r="A13" s="18" t="s">
        <v>117</v>
      </c>
      <c r="B13" s="5" t="s">
        <v>118</v>
      </c>
      <c r="C13" s="5">
        <v>200</v>
      </c>
      <c r="D13" s="7">
        <v>3200</v>
      </c>
      <c r="E13" s="19">
        <v>0.15</v>
      </c>
      <c r="F13" s="7">
        <v>480</v>
      </c>
      <c r="G13" s="27" t="s">
        <v>114</v>
      </c>
    </row>
    <row r="14" spans="1:7" x14ac:dyDescent="0.7">
      <c r="A14" s="18"/>
      <c r="B14" s="5" t="s">
        <v>119</v>
      </c>
      <c r="C14" s="5">
        <v>300</v>
      </c>
      <c r="D14" s="7">
        <v>4500</v>
      </c>
      <c r="E14" s="19">
        <v>0.15</v>
      </c>
      <c r="F14" s="7">
        <v>680</v>
      </c>
      <c r="G14" s="27" t="s">
        <v>114</v>
      </c>
    </row>
    <row r="15" spans="1:7" x14ac:dyDescent="0.7">
      <c r="A15" s="18"/>
      <c r="B15" s="5" t="s">
        <v>120</v>
      </c>
      <c r="C15" s="5">
        <v>180</v>
      </c>
      <c r="D15" s="7">
        <v>6900</v>
      </c>
      <c r="E15" s="19">
        <v>0.15</v>
      </c>
      <c r="F15" s="7">
        <v>1040</v>
      </c>
      <c r="G15" s="27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6.5" x14ac:dyDescent="0.7"/>
  <cols>
    <col min="1" max="1" width="3.59765625" customWidth="1"/>
    <col min="2" max="2" width="14.59765625" customWidth="1"/>
    <col min="3" max="4" width="11.59765625" customWidth="1"/>
  </cols>
  <sheetData>
    <row r="2" spans="2:4" x14ac:dyDescent="0.7">
      <c r="B2" t="s">
        <v>121</v>
      </c>
    </row>
    <row r="4" spans="2:4" x14ac:dyDescent="0.7">
      <c r="B4" t="s">
        <v>276</v>
      </c>
      <c r="C4">
        <v>2021</v>
      </c>
      <c r="D4" t="s">
        <v>277</v>
      </c>
    </row>
    <row r="5" spans="2:4" x14ac:dyDescent="0.7">
      <c r="B5" t="s">
        <v>278</v>
      </c>
      <c r="C5" s="20">
        <v>21234000</v>
      </c>
      <c r="D5" s="20">
        <v>67812000</v>
      </c>
    </row>
    <row r="6" spans="2:4" x14ac:dyDescent="0.7">
      <c r="B6" t="s">
        <v>279</v>
      </c>
      <c r="C6" s="20">
        <v>25762000</v>
      </c>
      <c r="D6" s="20">
        <v>89980000</v>
      </c>
    </row>
    <row r="7" spans="2:4" x14ac:dyDescent="0.7">
      <c r="B7" t="s">
        <v>280</v>
      </c>
      <c r="C7" s="20">
        <v>56320000</v>
      </c>
      <c r="D7" s="20">
        <v>189056000</v>
      </c>
    </row>
    <row r="8" spans="2:4" x14ac:dyDescent="0.7">
      <c r="B8" t="s">
        <v>281</v>
      </c>
      <c r="C8" s="20">
        <v>7134000</v>
      </c>
      <c r="D8" s="20">
        <v>23877000</v>
      </c>
    </row>
    <row r="9" spans="2:4" x14ac:dyDescent="0.7">
      <c r="B9" t="s">
        <v>282</v>
      </c>
      <c r="C9" s="20">
        <v>2078000</v>
      </c>
      <c r="D9" s="20">
        <v>7123000</v>
      </c>
    </row>
    <row r="10" spans="2:4" x14ac:dyDescent="0.7">
      <c r="B10" t="s">
        <v>283</v>
      </c>
      <c r="C10" s="20">
        <v>112528000</v>
      </c>
      <c r="D10" s="20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8" workbookViewId="0">
      <selection activeCell="H31" sqref="H31"/>
    </sheetView>
  </sheetViews>
  <sheetFormatPr defaultRowHeight="16.5" x14ac:dyDescent="0.7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7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7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7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7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7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7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7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7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7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7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7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7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7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7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7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7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7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7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7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7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7">
      <c r="A22" s="5" t="s">
        <v>39</v>
      </c>
      <c r="B22" s="5" t="s">
        <v>47</v>
      </c>
      <c r="C22" s="5">
        <v>78</v>
      </c>
      <c r="E22" s="5" t="s">
        <v>284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7">
      <c r="A23" s="14" t="s">
        <v>48</v>
      </c>
      <c r="B23" s="15"/>
      <c r="C23" s="5">
        <f>ROUNDUP(DAVERAGE(A15:C22,3,E22:E23),1)</f>
        <v>73.699999999999989</v>
      </c>
      <c r="E23" s="5" t="s">
        <v>285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7">
      <c r="A25" s="3" t="s">
        <v>63</v>
      </c>
      <c r="B25" s="4" t="s">
        <v>64</v>
      </c>
    </row>
    <row r="26" spans="1:11" x14ac:dyDescent="0.7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7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7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7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7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7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7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7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7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7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7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7">
      <c r="A38" t="s">
        <v>89</v>
      </c>
    </row>
    <row r="39" spans="1:6" x14ac:dyDescent="0.7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7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7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3" workbookViewId="0">
      <selection activeCell="P9" sqref="P9"/>
    </sheetView>
  </sheetViews>
  <sheetFormatPr defaultRowHeight="16.5" outlineLevelRow="3" x14ac:dyDescent="0.7"/>
  <cols>
    <col min="3" max="3" width="12.34765625" bestFit="1" customWidth="1"/>
    <col min="4" max="10" width="7.59765625" customWidth="1"/>
  </cols>
  <sheetData>
    <row r="1" spans="1:10" ht="20.100000000000001" x14ac:dyDescent="0.7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7">
      <c r="A3" s="26" t="s">
        <v>123</v>
      </c>
      <c r="B3" s="26" t="s">
        <v>19</v>
      </c>
      <c r="C3" s="26" t="s">
        <v>124</v>
      </c>
      <c r="D3" s="26" t="s">
        <v>125</v>
      </c>
      <c r="E3" s="26" t="s">
        <v>126</v>
      </c>
      <c r="F3" s="26" t="s">
        <v>127</v>
      </c>
      <c r="G3" s="26" t="s">
        <v>128</v>
      </c>
      <c r="H3" s="26" t="s">
        <v>129</v>
      </c>
      <c r="I3" s="26" t="s">
        <v>130</v>
      </c>
      <c r="J3" s="26" t="s">
        <v>131</v>
      </c>
    </row>
    <row r="4" spans="1:10" outlineLevel="3" x14ac:dyDescent="0.7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7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7">
      <c r="A6" s="5"/>
      <c r="B6" s="5"/>
      <c r="C6" s="5"/>
      <c r="D6" s="21" t="s">
        <v>290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7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7">
      <c r="A8" s="5"/>
      <c r="B8" s="5"/>
      <c r="C8" s="5"/>
      <c r="D8" s="21" t="s">
        <v>291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7">
      <c r="A9" s="5"/>
      <c r="B9" s="5"/>
      <c r="C9" s="21" t="s">
        <v>286</v>
      </c>
      <c r="D9" s="5"/>
      <c r="E9" s="24">
        <f>SUBTOTAL(1,E4:E7)</f>
        <v>24.666666666666668</v>
      </c>
      <c r="F9" s="24">
        <f>SUBTOTAL(1,F4:F7)</f>
        <v>35.666666666666664</v>
      </c>
      <c r="G9" s="5"/>
      <c r="H9" s="5"/>
      <c r="I9" s="5"/>
      <c r="J9" s="5"/>
    </row>
    <row r="10" spans="1:10" outlineLevel="3" x14ac:dyDescent="0.7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7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7">
      <c r="A12" s="5"/>
      <c r="B12" s="5"/>
      <c r="C12" s="5"/>
      <c r="D12" s="21" t="s">
        <v>290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7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7">
      <c r="A14" s="5"/>
      <c r="B14" s="5"/>
      <c r="C14" s="5"/>
      <c r="D14" s="21" t="s">
        <v>291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7">
      <c r="A15" s="5"/>
      <c r="B15" s="5"/>
      <c r="C15" s="21" t="s">
        <v>287</v>
      </c>
      <c r="D15" s="5"/>
      <c r="E15" s="24">
        <f>SUBTOTAL(1,E10:E13)</f>
        <v>27</v>
      </c>
      <c r="F15" s="24">
        <f>SUBTOTAL(1,F10:F13)</f>
        <v>32.666666666666664</v>
      </c>
      <c r="G15" s="5"/>
      <c r="H15" s="5"/>
      <c r="I15" s="5"/>
      <c r="J15" s="5"/>
    </row>
    <row r="16" spans="1:10" outlineLevel="3" x14ac:dyDescent="0.7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7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7">
      <c r="A18" s="5"/>
      <c r="B18" s="5"/>
      <c r="C18" s="5"/>
      <c r="D18" s="21" t="s">
        <v>290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7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7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7">
      <c r="A21" s="22"/>
      <c r="B21" s="22"/>
      <c r="C21" s="22"/>
      <c r="D21" s="23" t="s">
        <v>291</v>
      </c>
      <c r="E21" s="22"/>
      <c r="F21" s="22"/>
      <c r="G21" s="22">
        <f>SUBTOTAL(9,G19:G20)</f>
        <v>18</v>
      </c>
      <c r="H21" s="22">
        <f>SUBTOTAL(9,H19:H20)</f>
        <v>36</v>
      </c>
      <c r="I21" s="22"/>
      <c r="J21" s="22"/>
    </row>
    <row r="22" spans="1:10" outlineLevel="1" x14ac:dyDescent="0.7">
      <c r="A22" s="22"/>
      <c r="B22" s="22"/>
      <c r="C22" s="23" t="s">
        <v>288</v>
      </c>
      <c r="D22" s="22"/>
      <c r="E22" s="25">
        <f>SUBTOTAL(1,E16:E20)</f>
        <v>27.25</v>
      </c>
      <c r="F22" s="25">
        <f>SUBTOTAL(1,F16:F20)</f>
        <v>35</v>
      </c>
      <c r="G22" s="22"/>
      <c r="H22" s="22"/>
      <c r="I22" s="22"/>
      <c r="J22" s="22"/>
    </row>
    <row r="23" spans="1:10" x14ac:dyDescent="0.7">
      <c r="A23" s="22"/>
      <c r="B23" s="22"/>
      <c r="C23" s="23"/>
      <c r="D23" s="23" t="s">
        <v>292</v>
      </c>
      <c r="E23" s="22"/>
      <c r="F23" s="22"/>
      <c r="G23" s="22">
        <f>SUBTOTAL(9,G4:G20)</f>
        <v>81</v>
      </c>
      <c r="H23" s="22">
        <f>SUBTOTAL(9,H4:H20)</f>
        <v>175</v>
      </c>
      <c r="I23" s="22"/>
      <c r="J23" s="22"/>
    </row>
    <row r="24" spans="1:10" x14ac:dyDescent="0.7">
      <c r="A24" s="22"/>
      <c r="B24" s="22"/>
      <c r="C24" s="23" t="s">
        <v>289</v>
      </c>
      <c r="D24" s="22"/>
      <c r="E24" s="25">
        <f>SUBTOTAL(1,E4:E20)</f>
        <v>26.4</v>
      </c>
      <c r="F24" s="25">
        <f>SUBTOTAL(1,F4:F20)</f>
        <v>34.5</v>
      </c>
      <c r="G24" s="22"/>
      <c r="H24" s="22"/>
      <c r="I24" s="22"/>
      <c r="J24" s="22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A3" sqref="A3:F15"/>
    </sheetView>
  </sheetViews>
  <sheetFormatPr defaultRowHeight="16.5" x14ac:dyDescent="0.7"/>
  <cols>
    <col min="5" max="5" width="10.3984375" bestFit="1" customWidth="1"/>
    <col min="6" max="6" width="13.8984375" bestFit="1" customWidth="1"/>
  </cols>
  <sheetData>
    <row r="1" spans="1:6" ht="20.100000000000001" x14ac:dyDescent="0.7">
      <c r="A1" s="16" t="s">
        <v>157</v>
      </c>
      <c r="B1" s="16"/>
      <c r="C1" s="16"/>
      <c r="D1" s="16"/>
      <c r="E1" s="16"/>
      <c r="F1" s="16"/>
    </row>
    <row r="3" spans="1:6" x14ac:dyDescent="0.7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7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7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7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7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7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7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7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7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7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7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7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7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C4" sqref="C4:G9"/>
    </sheetView>
  </sheetViews>
  <sheetFormatPr defaultRowHeight="16.5" x14ac:dyDescent="0.7"/>
  <cols>
    <col min="1" max="2" width="10.25" bestFit="1" customWidth="1"/>
    <col min="3" max="3" width="9.09765625" bestFit="1" customWidth="1"/>
    <col min="4" max="4" width="12.34765625" bestFit="1" customWidth="1"/>
    <col min="5" max="5" width="10.84765625" bestFit="1" customWidth="1"/>
    <col min="6" max="6" width="9.75" bestFit="1" customWidth="1"/>
    <col min="7" max="7" width="10.84765625" bestFit="1" customWidth="1"/>
  </cols>
  <sheetData>
    <row r="1" spans="1:7" ht="20.100000000000001" x14ac:dyDescent="0.7">
      <c r="A1" s="16" t="s">
        <v>213</v>
      </c>
      <c r="B1" s="16"/>
      <c r="C1" s="16"/>
      <c r="D1" s="16"/>
      <c r="E1" s="16"/>
      <c r="F1" s="16"/>
      <c r="G1" s="16"/>
    </row>
    <row r="3" spans="1:7" x14ac:dyDescent="0.7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7">
      <c r="A4" s="5" t="s">
        <v>220</v>
      </c>
      <c r="B4" s="12">
        <v>937</v>
      </c>
      <c r="C4" s="28">
        <v>400</v>
      </c>
      <c r="D4" s="28">
        <v>374800</v>
      </c>
      <c r="E4" s="28">
        <v>196770</v>
      </c>
      <c r="F4" s="28">
        <v>20000</v>
      </c>
      <c r="G4" s="28">
        <f>D4-(E4+F4)</f>
        <v>158030</v>
      </c>
    </row>
    <row r="5" spans="1:7" x14ac:dyDescent="0.7">
      <c r="A5" s="5" t="s">
        <v>221</v>
      </c>
      <c r="B5" s="12">
        <v>3456</v>
      </c>
      <c r="C5" s="28">
        <v>300</v>
      </c>
      <c r="D5" s="28">
        <v>1036800</v>
      </c>
      <c r="E5" s="28">
        <v>691200</v>
      </c>
      <c r="F5" s="28">
        <v>20000</v>
      </c>
      <c r="G5" s="28">
        <f t="shared" ref="G5:G9" si="0">D5-(E5+F5)</f>
        <v>325600</v>
      </c>
    </row>
    <row r="6" spans="1:7" x14ac:dyDescent="0.7">
      <c r="A6" s="5" t="s">
        <v>222</v>
      </c>
      <c r="B6" s="12">
        <v>2560</v>
      </c>
      <c r="C6" s="28">
        <v>300</v>
      </c>
      <c r="D6" s="28">
        <v>768000</v>
      </c>
      <c r="E6" s="28">
        <v>460800</v>
      </c>
      <c r="F6" s="28">
        <v>25000</v>
      </c>
      <c r="G6" s="28">
        <f t="shared" si="0"/>
        <v>282200</v>
      </c>
    </row>
    <row r="7" spans="1:7" x14ac:dyDescent="0.7">
      <c r="A7" s="5" t="s">
        <v>223</v>
      </c>
      <c r="B7" s="12">
        <v>1867</v>
      </c>
      <c r="C7" s="28">
        <v>300</v>
      </c>
      <c r="D7" s="28">
        <v>560100</v>
      </c>
      <c r="E7" s="28">
        <v>317390</v>
      </c>
      <c r="F7" s="28">
        <v>25000</v>
      </c>
      <c r="G7" s="28">
        <f t="shared" si="0"/>
        <v>217710</v>
      </c>
    </row>
    <row r="8" spans="1:7" x14ac:dyDescent="0.7">
      <c r="A8" s="5" t="s">
        <v>224</v>
      </c>
      <c r="B8" s="12">
        <v>436</v>
      </c>
      <c r="C8" s="28">
        <v>300</v>
      </c>
      <c r="D8" s="28">
        <v>130800</v>
      </c>
      <c r="E8" s="28">
        <v>78480</v>
      </c>
      <c r="F8" s="28">
        <v>27000</v>
      </c>
      <c r="G8" s="28">
        <f t="shared" si="0"/>
        <v>25320</v>
      </c>
    </row>
    <row r="9" spans="1:7" x14ac:dyDescent="0.7">
      <c r="A9" s="5" t="s">
        <v>225</v>
      </c>
      <c r="B9" s="12">
        <v>353</v>
      </c>
      <c r="C9" s="28">
        <v>300</v>
      </c>
      <c r="D9" s="28">
        <v>105900</v>
      </c>
      <c r="E9" s="28">
        <v>63540</v>
      </c>
      <c r="F9" s="28">
        <v>25000</v>
      </c>
      <c r="G9" s="2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9</xdr:row>
                    <xdr:rowOff>201930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N17" sqref="N17"/>
    </sheetView>
  </sheetViews>
  <sheetFormatPr defaultRowHeight="16.5" x14ac:dyDescent="0.7"/>
  <cols>
    <col min="2" max="2" width="10.3984375" bestFit="1" customWidth="1"/>
  </cols>
  <sheetData>
    <row r="1" spans="1:6" ht="20.100000000000001" x14ac:dyDescent="0.7">
      <c r="A1" s="16" t="s">
        <v>226</v>
      </c>
      <c r="B1" s="16"/>
      <c r="C1" s="16"/>
      <c r="D1" s="16"/>
      <c r="E1" s="16"/>
      <c r="F1" s="16"/>
    </row>
    <row r="3" spans="1:6" x14ac:dyDescent="0.7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7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7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7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7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7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7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권준영</cp:lastModifiedBy>
  <dcterms:created xsi:type="dcterms:W3CDTF">2023-04-27T08:01:32Z</dcterms:created>
  <dcterms:modified xsi:type="dcterms:W3CDTF">2025-03-26T14:34:36Z</dcterms:modified>
</cp:coreProperties>
</file>