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엑셀\04 실전모의고사\"/>
    </mc:Choice>
  </mc:AlternateContent>
  <xr:revisionPtr revIDLastSave="0" documentId="13_ncr:1_{8045FD16-A471-4C8C-8D6D-7CB3945AEC19}" xr6:coauthVersionLast="47" xr6:coauthVersionMax="47" xr10:uidLastSave="{00000000-0000-0000-0000-000000000000}"/>
  <bookViews>
    <workbookView xWindow="-110" yWindow="-110" windowWidth="25820" windowHeight="1550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9" r:id="rId7"/>
    <sheet name="차트작업" sheetId="8" r:id="rId8"/>
  </sheets>
  <definedNames>
    <definedName name="_xleta.DAVERAGE" hidden="1" xlm="1">#NAME?</definedName>
    <definedName name="_xleta.MID" hidden="1" xlm="1">#NAME?</definedName>
    <definedName name="_xleta.MOD" hidden="1" xlm="1">#NAME?</definedName>
    <definedName name="_xleta.MODE" hidden="1" xlm="1">#NAME?</definedName>
    <definedName name="_xleta.T" hidden="1" xlm="1">#NAME?</definedName>
    <definedName name="_xleta.WEEKDAY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I25" i="4"/>
  <c r="I26" i="4"/>
  <c r="I27" i="4"/>
  <c r="I28" i="4"/>
  <c r="I29" i="4"/>
  <c r="I24" i="4"/>
  <c r="D31" i="4"/>
  <c r="G4" i="4"/>
  <c r="G5" i="4"/>
  <c r="G6" i="4"/>
  <c r="G7" i="4"/>
  <c r="G8" i="4"/>
  <c r="G9" i="4"/>
  <c r="G3" i="4"/>
  <c r="C4" i="4"/>
  <c r="C5" i="4"/>
  <c r="C6" i="4"/>
  <c r="C7" i="4"/>
  <c r="C8" i="4"/>
  <c r="C9" i="4"/>
  <c r="C3" i="4"/>
  <c r="F4" i="9"/>
  <c r="F5" i="9"/>
  <c r="F6" i="9"/>
  <c r="F7" i="9"/>
  <c r="F8" i="9"/>
  <c r="F9" i="9"/>
  <c r="F10" i="9"/>
  <c r="F11" i="9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<sst xmlns="http://schemas.openxmlformats.org/spreadsheetml/2006/main" count="331" uniqueCount="232">
  <si>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</si>
  <si>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</si>
  <si>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</si>
  <si>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</si>
  <si>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</si>
  <si>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</si>
  <si>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</si>
  <si>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</si>
  <si>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</si>
  <si>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</si>
  <si>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</si>
  <si>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</si>
  <si>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</si>
  <si>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</si>
  <si>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</si>
  <si>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</si>
  <si>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</si>
  <si>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</si>
  <si>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</si>
  <si>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</si>
  <si>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</si>
  <si>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</si>
  <si>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</si>
  <si>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</si>
  <si>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</si>
  <si>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</si>
  <si>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</si>
  <si>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</si>
  <si>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</si>
  <si>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</si>
  <si>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</si>
  <si>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</si>
  <si>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</si>
  <si>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</si>
  <si>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</si>
  <si>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</si>
  <si>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</si>
  <si>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</si>
  <si>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</si>
  <si>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</si>
  <si>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</si>
  <si>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</si>
  <si>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</si>
  <si>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</si>
  <si>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</si>
  <si>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</si>
  <si>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</si>
  <si>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</si>
  <si>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</si>
  <si>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</si>
  <si>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</si>
  <si>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</si>
  <si>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</si>
  <si>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</si>
  <si>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</si>
  <si>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</si>
  <si>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</si>
  <si>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</si>
  <si>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</si>
  <si>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</si>
  <si>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</si>
  <si>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</si>
  <si>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</si>
  <si>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</si>
  <si>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</si>
  <si>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</si>
  <si>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</si>
  <si>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</si>
  <si>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</si>
  <si>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</si>
  <si>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</si>
  <si>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</si>
  <si>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</si>
  <si>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</si>
  <si>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</si>
  <si>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</si>
  <si>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</si>
  <si>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</si>
  <si>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</si>
  <si>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</si>
  <si>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</si>
  <si>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</si>
  <si>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</si>
  <si>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</si>
  <si>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</si>
  <si>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</si>
  <si>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</si>
  <si>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</si>
  <si>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</si>
  <si>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</si>
  <si>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</si>
  <si>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</si>
  <si>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</si>
  <si>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</si>
  <si>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</si>
  <si>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</si>
  <si>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</si>
  <si>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</si>
  <si>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</si>
  <si>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</si>
  <si>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</si>
  <si>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</si>
  <si>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</si>
  <si>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</si>
  <si>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</si>
  <si>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</si>
  <si>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</si>
  <si>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</si>
  <si>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</si>
  <si>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</si>
  <si>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</si>
  <si>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</si>
  <si>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</si>
  <si>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</si>
  <si>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</si>
  <si>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</si>
  <si>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</si>
  <si>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</si>
  <si>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</si>
  <si>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</si>
  <si>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</si>
  <si>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</si>
  <si>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</si>
  <si>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</si>
  <si>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</si>
  <si>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</si>
  <si>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</si>
  <si>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</si>
  <si>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</si>
  <si>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</si>
  <si>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</si>
  <si>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</si>
  <si>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</si>
  <si>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</si>
  <si>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</si>
  <si>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</si>
  <si>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</si>
  <si>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</si>
  <si>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</si>
  <si>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</si>
  <si>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</si>
  <si>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</si>
  <si>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</si>
  <si>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</si>
  <si>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</si>
  <si>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</si>
  <si>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</si>
  <si>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</si>
  <si>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</si>
  <si>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</si>
  <si>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</si>
  <si>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</si>
  <si>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</si>
  <si>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</si>
  <si>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</si>
  <si>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</si>
  <si>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</si>
  <si>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</si>
  <si>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</si>
  <si>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</si>
  <si>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</si>
  <si>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</si>
  <si>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</si>
  <si>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</si>
  <si>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</si>
  <si>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</si>
  <si>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</si>
  <si>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</si>
  <si>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</si>
  <si>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</si>
  <si>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</si>
  <si>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</si>
  <si>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</si>
  <si>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</si>
  <si>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</si>
  <si>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</si>
  <si>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</si>
  <si>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</si>
  <si>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</si>
  <si>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</si>
  <si>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</si>
  <si>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</si>
  <si>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</si>
  <si>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</si>
  <si>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</si>
  <si>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</si>
  <si>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</si>
  <si>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</si>
  <si>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</si>
  <si>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</si>
  <si>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</si>
  <si>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</si>
  <si>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</si>
  <si>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</si>
  <si>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</si>
  <si>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</si>
  <si>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</si>
  <si>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</si>
  <si>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</si>
  <si>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</si>
  <si>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</si>
  <si>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</si>
  <si>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</si>
  <si>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</si>
  <si>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</si>
  <si>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</si>
  <si>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</si>
  <si>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</si>
  <si>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</si>
  <si>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</si>
  <si>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</si>
  <si>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</si>
  <si>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</si>
  <si>
    <t>SAL-14</t>
    <phoneticPr fontId="1" type="noConversion"/>
  </si>
  <si>
    <t>PAL-23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</si>
  <si>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</si>
  <si>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</si>
  <si>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</si>
  <si>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</si>
  <si>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</si>
  <si>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</si>
  <si>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</si>
  <si>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</si>
  <si>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</si>
  <si>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</si>
  <si>
    <t>소속</t>
    <phoneticPr fontId="1" type="noConversion"/>
  </si>
  <si>
    <t>영어</t>
    <phoneticPr fontId="1" type="noConversion"/>
  </si>
  <si>
    <t>전산</t>
    <phoneticPr fontId="1" type="noConversion"/>
  </si>
  <si>
    <t>경리부</t>
    <phoneticPr fontId="1" type="noConversion"/>
  </si>
  <si>
    <t>관리부</t>
    <phoneticPr fontId="1" type="noConversion"/>
  </si>
  <si>
    <t>&gt;=80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</si>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</sst>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#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 applyAlignment="1">
      <alignment horizontal="right" vertical="center" indent="1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right" vertical="center" indent="1"/>
    </xf>
    <xf numFmtId="178" fontId="0" fillId="0" borderId="5" xfId="0" applyNumberFormat="1" applyBorder="1" applyAlignment="1">
      <alignment vertical="center" shrinkToFit="1"/>
    </xf>
    <xf numFmtId="41" fontId="0" fillId="0" borderId="7" xfId="1" applyFont="1" applyBorder="1" applyAlignment="1">
      <alignment horizontal="right" vertical="center" indent="1"/>
    </xf>
    <xf numFmtId="178" fontId="0" fillId="0" borderId="8" xfId="0" applyNumberFormat="1" applyBorder="1" applyAlignment="1">
      <alignment vertical="center" shrinkToFit="1"/>
    </xf>
    <xf numFmtId="41" fontId="0" fillId="0" borderId="10" xfId="1" applyFont="1" applyBorder="1" applyAlignment="1">
      <alignment horizontal="right" vertical="center" indent="1"/>
    </xf>
    <xf numFmtId="178" fontId="0" fillId="0" borderId="11" xfId="0" applyNumberForma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1" xfId="4" applyBorder="1" applyAlignment="1">
      <alignment horizontal="center"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3">
    <dxf>
      <font>
        <b/>
        <i val="0"/>
      </font>
      <fill>
        <patternFill>
          <bgColor rgb="FFEE0000"/>
        </patternFill>
      </fill>
    </dxf>
    <dxf>
      <font>
        <b/>
        <i val="0"/>
      </font>
      <fill>
        <patternFill>
          <bgColor rgb="FFEE0000"/>
        </patternFill>
      </fill>
    </dxf>
    <dxf>
      <font>
        <b/>
        <i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898832"/>
        <c:axId val="1759898352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</c:valAx>
      <c:valAx>
        <c:axId val="17598983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9898832"/>
        <c:crosses val="max"/>
        <c:crossBetween val="between"/>
        <c:minorUnit val="200000"/>
      </c:valAx>
      <c:catAx>
        <c:axId val="175989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9898352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158750</xdr:colOff>
          <xdr:row>12</xdr:row>
          <xdr:rowOff>50800</xdr:rowOff>
        </xdr:from>
        <xdr:to>
          <xdr:col>2</xdr:col>
          <xdr:colOff>431800</xdr:colOff>
          <xdr:row>13</xdr:row>
          <xdr:rowOff>158750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CAAD97B6-AE68-4857-8F59-123319A32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D3E9D09-5C01-4A13-8B48-6028CFD3DF94}"/>
            </a:ext>
          </a:extLst>
        </xdr:cNvPr>
        <xdr:cNvSpPr/>
      </xdr:nvSpPr>
      <xdr:spPr>
        <a:xfrm>
          <a:off x="2641600" y="25908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167</v>
      </c>
      <c r="B3" s="1" t="s">
        <v>166</v>
      </c>
      <c r="C3" s="1" t="s">
        <v>165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213</v>
      </c>
      <c r="B4" s="1" t="s">
        <v>219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45">
      <c r="A5" s="1" t="s">
        <v>214</v>
      </c>
      <c r="B5" s="1" t="s">
        <v>220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45">
      <c r="A6" s="1" t="s">
        <v>215</v>
      </c>
      <c r="B6" s="1" t="s">
        <v>221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45">
      <c r="A7" s="1" t="s">
        <v>216</v>
      </c>
      <c r="B7" s="1" t="s">
        <v>222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45">
      <c r="A8" s="1" t="s">
        <v>217</v>
      </c>
      <c r="B8" s="1" t="s">
        <v>223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45">
      <c r="A9" s="1" t="s">
        <v>218</v>
      </c>
      <c r="B9" s="1" t="s">
        <v>224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workbookViewId="0">
      <selection activeCell="M9" sqref="M9"/>
    </sheetView>
  </sheetViews>
  <sheetFormatPr defaultRowHeight="17" x14ac:dyDescent="0.45"/>
  <cols>
    <col min="3" max="5" width="9.1640625" bestFit="1" customWidth="1"/>
    <col min="6" max="6" width="10.08203125" bestFit="1" customWidth="1"/>
  </cols>
  <sheetData>
    <row r="1" spans="1:9" ht="24" customHeight="1" x14ac:dyDescent="0.45">
      <c r="A1" s="27" t="s">
        <v>77</v>
      </c>
      <c r="B1" s="27"/>
      <c r="C1" s="27"/>
      <c r="D1" s="27"/>
      <c r="E1" s="27"/>
      <c r="F1" s="27"/>
      <c r="G1" s="27"/>
      <c r="H1" s="27"/>
      <c r="I1" s="27"/>
    </row>
    <row r="3" spans="1:9" x14ac:dyDescent="0.45">
      <c r="A3" s="15" t="s">
        <v>78</v>
      </c>
      <c r="B3" s="15" t="s">
        <v>79</v>
      </c>
      <c r="C3" s="15" t="s">
        <v>80</v>
      </c>
      <c r="D3" s="15" t="s">
        <v>81</v>
      </c>
      <c r="E3" s="15" t="s">
        <v>82</v>
      </c>
      <c r="F3" s="15" t="s">
        <v>83</v>
      </c>
      <c r="G3" s="15" t="s">
        <v>84</v>
      </c>
      <c r="H3" s="15" t="s">
        <v>85</v>
      </c>
      <c r="I3" s="15" t="s">
        <v>86</v>
      </c>
    </row>
    <row r="4" spans="1:9" x14ac:dyDescent="0.45">
      <c r="A4" s="15" t="s">
        <v>87</v>
      </c>
      <c r="B4" s="6" t="s">
        <v>88</v>
      </c>
      <c r="C4" s="16">
        <v>560</v>
      </c>
      <c r="D4" s="16">
        <v>530</v>
      </c>
      <c r="E4" s="16">
        <f>C4-D4</f>
        <v>30</v>
      </c>
      <c r="F4" s="16">
        <v>2000</v>
      </c>
      <c r="G4" s="17">
        <f>D4*(F4+F4*20%)</f>
        <v>1272000</v>
      </c>
      <c r="H4" s="6" t="str">
        <f>IF(E4&lt;=D4,"유","무")</f>
        <v>유</v>
      </c>
      <c r="I4" s="18">
        <f>_xlfn.RANK.EQ(G4,$G$4:$G$12)</f>
        <v>5</v>
      </c>
    </row>
    <row r="5" spans="1:9" x14ac:dyDescent="0.45">
      <c r="A5" s="15" t="s">
        <v>87</v>
      </c>
      <c r="B5" s="6" t="s">
        <v>89</v>
      </c>
      <c r="C5" s="16">
        <v>265</v>
      </c>
      <c r="D5" s="16">
        <v>110</v>
      </c>
      <c r="E5" s="16">
        <f t="shared" ref="E5:E12" si="0">C5-D5</f>
        <v>155</v>
      </c>
      <c r="F5" s="16">
        <v>3000</v>
      </c>
      <c r="G5" s="17">
        <f t="shared" ref="G5:G12" si="1">D5*(F5+F5*20%)</f>
        <v>396000</v>
      </c>
      <c r="H5" s="6" t="str">
        <f t="shared" ref="H5:H12" si="2">IF(E5&lt;=D5,"유","무")</f>
        <v>무</v>
      </c>
      <c r="I5" s="18">
        <f t="shared" ref="I5:I12" si="3">_xlfn.RANK.EQ(G5,$G$4:$G$12)</f>
        <v>9</v>
      </c>
    </row>
    <row r="6" spans="1:9" x14ac:dyDescent="0.45">
      <c r="A6" s="15" t="s">
        <v>87</v>
      </c>
      <c r="B6" s="6" t="s">
        <v>90</v>
      </c>
      <c r="C6" s="16">
        <v>333</v>
      </c>
      <c r="D6" s="16">
        <v>150</v>
      </c>
      <c r="E6" s="16">
        <f t="shared" si="0"/>
        <v>183</v>
      </c>
      <c r="F6" s="16">
        <v>2500</v>
      </c>
      <c r="G6" s="17">
        <f t="shared" si="1"/>
        <v>450000</v>
      </c>
      <c r="H6" s="6" t="str">
        <f t="shared" si="2"/>
        <v>무</v>
      </c>
      <c r="I6" s="18">
        <f t="shared" si="3"/>
        <v>8</v>
      </c>
    </row>
    <row r="7" spans="1:9" x14ac:dyDescent="0.45">
      <c r="A7" s="15" t="s">
        <v>91</v>
      </c>
      <c r="B7" s="6" t="s">
        <v>92</v>
      </c>
      <c r="C7" s="16">
        <v>120</v>
      </c>
      <c r="D7" s="16">
        <v>59</v>
      </c>
      <c r="E7" s="16">
        <f t="shared" si="0"/>
        <v>61</v>
      </c>
      <c r="F7" s="16">
        <v>10000</v>
      </c>
      <c r="G7" s="17">
        <f t="shared" si="1"/>
        <v>708000</v>
      </c>
      <c r="H7" s="6" t="str">
        <f t="shared" si="2"/>
        <v>무</v>
      </c>
      <c r="I7" s="18">
        <f t="shared" si="3"/>
        <v>7</v>
      </c>
    </row>
    <row r="8" spans="1:9" x14ac:dyDescent="0.45">
      <c r="A8" s="15" t="s">
        <v>91</v>
      </c>
      <c r="B8" s="6" t="s">
        <v>93</v>
      </c>
      <c r="C8" s="16">
        <v>160</v>
      </c>
      <c r="D8" s="16">
        <v>100</v>
      </c>
      <c r="E8" s="16">
        <f t="shared" si="0"/>
        <v>60</v>
      </c>
      <c r="F8" s="16">
        <v>12000</v>
      </c>
      <c r="G8" s="17">
        <f t="shared" si="1"/>
        <v>1440000</v>
      </c>
      <c r="H8" s="6" t="str">
        <f t="shared" si="2"/>
        <v>유</v>
      </c>
      <c r="I8" s="18">
        <f t="shared" si="3"/>
        <v>3</v>
      </c>
    </row>
    <row r="9" spans="1:9" x14ac:dyDescent="0.45">
      <c r="A9" s="15" t="s">
        <v>91</v>
      </c>
      <c r="B9" s="6" t="s">
        <v>94</v>
      </c>
      <c r="C9" s="16">
        <v>75</v>
      </c>
      <c r="D9" s="16">
        <v>50</v>
      </c>
      <c r="E9" s="16">
        <f t="shared" si="0"/>
        <v>25</v>
      </c>
      <c r="F9" s="16">
        <v>13300</v>
      </c>
      <c r="G9" s="17">
        <f t="shared" si="1"/>
        <v>798000</v>
      </c>
      <c r="H9" s="6" t="str">
        <f t="shared" si="2"/>
        <v>유</v>
      </c>
      <c r="I9" s="18">
        <f t="shared" si="3"/>
        <v>6</v>
      </c>
    </row>
    <row r="10" spans="1:9" x14ac:dyDescent="0.45">
      <c r="A10" s="15" t="s">
        <v>95</v>
      </c>
      <c r="B10" s="6" t="s">
        <v>96</v>
      </c>
      <c r="C10" s="16">
        <v>680</v>
      </c>
      <c r="D10" s="16">
        <v>450</v>
      </c>
      <c r="E10" s="16">
        <f t="shared" si="0"/>
        <v>230</v>
      </c>
      <c r="F10" s="16">
        <v>5000</v>
      </c>
      <c r="G10" s="17">
        <f t="shared" si="1"/>
        <v>2700000</v>
      </c>
      <c r="H10" s="6" t="str">
        <f t="shared" si="2"/>
        <v>유</v>
      </c>
      <c r="I10" s="18">
        <f t="shared" si="3"/>
        <v>2</v>
      </c>
    </row>
    <row r="11" spans="1:9" x14ac:dyDescent="0.45">
      <c r="A11" s="15" t="s">
        <v>95</v>
      </c>
      <c r="B11" s="6" t="s">
        <v>97</v>
      </c>
      <c r="C11" s="16">
        <v>985</v>
      </c>
      <c r="D11" s="16">
        <v>500</v>
      </c>
      <c r="E11" s="16">
        <f t="shared" si="0"/>
        <v>485</v>
      </c>
      <c r="F11" s="16">
        <v>6000</v>
      </c>
      <c r="G11" s="17">
        <f t="shared" si="1"/>
        <v>3600000</v>
      </c>
      <c r="H11" s="6" t="str">
        <f t="shared" si="2"/>
        <v>유</v>
      </c>
      <c r="I11" s="18">
        <f t="shared" si="3"/>
        <v>1</v>
      </c>
    </row>
    <row r="12" spans="1:9" ht="17.5" thickBot="1" x14ac:dyDescent="0.5">
      <c r="A12" s="19" t="s">
        <v>95</v>
      </c>
      <c r="B12" s="20" t="s">
        <v>98</v>
      </c>
      <c r="C12" s="21">
        <v>450</v>
      </c>
      <c r="D12" s="21">
        <v>400</v>
      </c>
      <c r="E12" s="21">
        <f t="shared" si="0"/>
        <v>50</v>
      </c>
      <c r="F12" s="21">
        <v>3000</v>
      </c>
      <c r="G12" s="22">
        <f t="shared" si="1"/>
        <v>1440000</v>
      </c>
      <c r="H12" s="6" t="str">
        <f t="shared" si="2"/>
        <v>유</v>
      </c>
      <c r="I12" s="18">
        <f t="shared" si="3"/>
        <v>3</v>
      </c>
    </row>
    <row r="13" spans="1:9" x14ac:dyDescent="0.45">
      <c r="A13" s="28" t="s">
        <v>99</v>
      </c>
      <c r="B13" s="29"/>
      <c r="C13" s="23">
        <f>SUM(C4:C12)</f>
        <v>3628</v>
      </c>
      <c r="D13" s="23">
        <f t="shared" ref="D13:G13" si="4">SUM(D4:D12)</f>
        <v>2349</v>
      </c>
      <c r="E13" s="23">
        <f t="shared" si="4"/>
        <v>1279</v>
      </c>
      <c r="F13" s="23"/>
      <c r="G13" s="24">
        <f t="shared" si="4"/>
        <v>12804000</v>
      </c>
    </row>
    <row r="14" spans="1:9" ht="17.5" thickBot="1" x14ac:dyDescent="0.5">
      <c r="A14" s="30" t="s">
        <v>101</v>
      </c>
      <c r="B14" s="31"/>
      <c r="C14" s="25">
        <f>AVERAGE(C4:C12)</f>
        <v>403.11111111111109</v>
      </c>
      <c r="D14" s="25">
        <f t="shared" ref="D14:G14" si="5">AVERAGE(D4:D12)</f>
        <v>261</v>
      </c>
      <c r="E14" s="25">
        <f t="shared" si="5"/>
        <v>142.11111111111111</v>
      </c>
      <c r="F14" s="25"/>
      <c r="G14" s="26">
        <f t="shared" si="5"/>
        <v>1422666.6666666667</v>
      </c>
    </row>
  </sheetData>
  <mergeCells count="3">
    <mergeCell ref="A1:I1"/>
    <mergeCell ref="A13:B13"/>
    <mergeCell ref="A14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A4" sqref="A4:H16"/>
    </sheetView>
  </sheetViews>
  <sheetFormatPr defaultRowHeight="17" x14ac:dyDescent="0.45"/>
  <sheetData>
    <row r="1" spans="1:8" ht="21" x14ac:dyDescent="0.45">
      <c r="A1" s="32" t="s">
        <v>102</v>
      </c>
      <c r="B1" s="32"/>
      <c r="C1" s="32"/>
      <c r="D1" s="32"/>
      <c r="E1" s="32"/>
      <c r="F1" s="32"/>
      <c r="G1" s="32"/>
      <c r="H1" s="32"/>
    </row>
    <row r="3" spans="1:8" x14ac:dyDescent="0.45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5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5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5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5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5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5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5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5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5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5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5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5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5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2" priority="1">
      <formula>$G4&lt;20</formula>
    </cfRule>
    <cfRule type="expression" dxfId="1" priority="2">
      <formula>$G4&gt;=100</formula>
    </cfRule>
    <cfRule type="expression" dxfId="0" priority="3">
      <formula>$G4&gt;="100"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topLeftCell="A7" workbookViewId="0">
      <selection activeCell="P21" sqref="P21"/>
    </sheetView>
  </sheetViews>
  <sheetFormatPr defaultRowHeight="17" x14ac:dyDescent="0.45"/>
  <cols>
    <col min="2" max="2" width="10.75" bestFit="1" customWidth="1"/>
    <col min="4" max="4" width="10.58203125" bestFit="1" customWidth="1"/>
    <col min="6" max="6" width="14.25" bestFit="1" customWidth="1"/>
    <col min="8" max="8" width="11.08203125" bestFit="1" customWidth="1"/>
    <col min="9" max="9" width="11.6640625" bestFit="1" customWidth="1"/>
  </cols>
  <sheetData>
    <row r="1" spans="1:8" x14ac:dyDescent="0.45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5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5">
      <c r="A3" s="6" t="s">
        <v>6</v>
      </c>
      <c r="B3" s="7">
        <v>40604</v>
      </c>
      <c r="C3" s="6" t="str">
        <f>CHOOSE(WEEKDAY(B3,2),"월요일","화요일","수요일","목요일","금요일","토요일","일요일")</f>
        <v>수요일</v>
      </c>
      <c r="E3" s="6" t="s">
        <v>18</v>
      </c>
      <c r="F3" s="6" t="s">
        <v>19</v>
      </c>
      <c r="G3" s="6" t="str">
        <f t="shared" ref="G3:G9" si="0">IF(OR(MID(F3,8,1)="1",MID(F3,8,1)="3"),"남","여")</f>
        <v>여</v>
      </c>
    </row>
    <row r="4" spans="1:8" x14ac:dyDescent="0.45">
      <c r="A4" s="6" t="s">
        <v>7</v>
      </c>
      <c r="B4" s="7">
        <v>39908</v>
      </c>
      <c r="C4" s="6" t="str">
        <f t="shared" ref="C4:C9" si="1">CHOOSE(WEEKDAY(B4,2),"월요일","화요일","수요일","목요일","금요일","토요일","일요일")</f>
        <v>일요일</v>
      </c>
      <c r="E4" s="6" t="s">
        <v>20</v>
      </c>
      <c r="F4" s="6" t="s">
        <v>21</v>
      </c>
      <c r="G4" s="6" t="str">
        <f t="shared" si="0"/>
        <v>여</v>
      </c>
    </row>
    <row r="5" spans="1:8" x14ac:dyDescent="0.45">
      <c r="A5" s="6" t="s">
        <v>8</v>
      </c>
      <c r="B5" s="7">
        <v>39573</v>
      </c>
      <c r="C5" s="6" t="str">
        <f t="shared" si="1"/>
        <v>월요일</v>
      </c>
      <c r="E5" s="6" t="s">
        <v>22</v>
      </c>
      <c r="F5" s="6" t="s">
        <v>23</v>
      </c>
      <c r="G5" s="6" t="str">
        <f t="shared" si="0"/>
        <v>남</v>
      </c>
    </row>
    <row r="6" spans="1:8" x14ac:dyDescent="0.45">
      <c r="A6" s="6" t="s">
        <v>9</v>
      </c>
      <c r="B6" s="7">
        <v>41029</v>
      </c>
      <c r="C6" s="6" t="str">
        <f t="shared" si="1"/>
        <v>월요일</v>
      </c>
      <c r="E6" s="6" t="s">
        <v>24</v>
      </c>
      <c r="F6" s="6" t="s">
        <v>25</v>
      </c>
      <c r="G6" s="6" t="str">
        <f t="shared" si="0"/>
        <v>남</v>
      </c>
    </row>
    <row r="7" spans="1:8" x14ac:dyDescent="0.45">
      <c r="A7" s="6" t="s">
        <v>10</v>
      </c>
      <c r="B7" s="7">
        <v>39340</v>
      </c>
      <c r="C7" s="6" t="str">
        <f t="shared" si="1"/>
        <v>토요일</v>
      </c>
      <c r="E7" s="6" t="s">
        <v>26</v>
      </c>
      <c r="F7" s="6" t="s">
        <v>27</v>
      </c>
      <c r="G7" s="6" t="str">
        <f t="shared" si="0"/>
        <v>남</v>
      </c>
    </row>
    <row r="8" spans="1:8" x14ac:dyDescent="0.45">
      <c r="A8" s="6" t="s">
        <v>11</v>
      </c>
      <c r="B8" s="7">
        <v>40333</v>
      </c>
      <c r="C8" s="6" t="str">
        <f t="shared" si="1"/>
        <v>금요일</v>
      </c>
      <c r="E8" s="6" t="s">
        <v>28</v>
      </c>
      <c r="F8" s="6" t="s">
        <v>29</v>
      </c>
      <c r="G8" s="6" t="str">
        <f t="shared" si="0"/>
        <v>남</v>
      </c>
    </row>
    <row r="9" spans="1:8" x14ac:dyDescent="0.45">
      <c r="A9" s="6" t="s">
        <v>12</v>
      </c>
      <c r="B9" s="7">
        <v>39690</v>
      </c>
      <c r="C9" s="6" t="str">
        <f t="shared" si="1"/>
        <v>토요일</v>
      </c>
      <c r="E9" s="6" t="s">
        <v>30</v>
      </c>
      <c r="F9" s="6" t="s">
        <v>31</v>
      </c>
      <c r="G9" s="6" t="str">
        <f t="shared" si="0"/>
        <v>남</v>
      </c>
    </row>
    <row r="11" spans="1:8" x14ac:dyDescent="0.45">
      <c r="A11" s="4" t="s">
        <v>32</v>
      </c>
      <c r="B11" s="5" t="s">
        <v>164</v>
      </c>
    </row>
    <row r="12" spans="1:8" x14ac:dyDescent="0.45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5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225</v>
      </c>
      <c r="G13" s="13" t="s">
        <v>226</v>
      </c>
      <c r="H13" s="13" t="s">
        <v>227</v>
      </c>
    </row>
    <row r="14" spans="1:8" x14ac:dyDescent="0.45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228</v>
      </c>
      <c r="G14" s="13" t="s">
        <v>230</v>
      </c>
      <c r="H14" s="13"/>
    </row>
    <row r="15" spans="1:8" x14ac:dyDescent="0.45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229</v>
      </c>
      <c r="G15" s="13"/>
      <c r="H15" s="13" t="s">
        <v>231</v>
      </c>
    </row>
    <row r="16" spans="1:8" x14ac:dyDescent="0.45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5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5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5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34" t="s">
        <v>163</v>
      </c>
      <c r="G19" s="34"/>
    </row>
    <row r="20" spans="1:9" x14ac:dyDescent="0.45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33">
        <f>INT(DAVERAGE(A12:E20,5,$F$13:$H$15))</f>
        <v>160</v>
      </c>
      <c r="G20" s="33"/>
    </row>
    <row r="22" spans="1:9" x14ac:dyDescent="0.45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5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5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INT(G24/H24)&amp;"("&amp;MOD(G24,H24)&amp;")"</f>
        <v>31(8)</v>
      </c>
    </row>
    <row r="25" spans="1:9" x14ac:dyDescent="0.45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 t="str">
        <f t="shared" ref="I25:I29" si="2">INT(G25/H25)&amp;"("&amp;MOD(G25,H25)&amp;")"</f>
        <v>28(11)</v>
      </c>
    </row>
    <row r="26" spans="1:9" x14ac:dyDescent="0.45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 t="str">
        <f t="shared" si="2"/>
        <v>31(9)</v>
      </c>
    </row>
    <row r="27" spans="1:9" x14ac:dyDescent="0.45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 t="str">
        <f t="shared" si="2"/>
        <v>30(10)</v>
      </c>
    </row>
    <row r="28" spans="1:9" x14ac:dyDescent="0.45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 t="str">
        <f t="shared" si="2"/>
        <v>31(3)</v>
      </c>
    </row>
    <row r="29" spans="1:9" x14ac:dyDescent="0.45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 t="str">
        <f t="shared" si="2"/>
        <v>30(0)</v>
      </c>
    </row>
    <row r="30" spans="1:9" x14ac:dyDescent="0.45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5">
      <c r="A31" s="35" t="s">
        <v>64</v>
      </c>
      <c r="B31" s="36"/>
      <c r="C31" s="37"/>
      <c r="D31" s="9">
        <f>SUMIF(B24:B30,_xlfn.MODE.SNGL(B24:B30),D24:D30)</f>
        <v>1059000</v>
      </c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P16" sqref="P16"/>
    </sheetView>
  </sheetViews>
  <sheetFormatPr defaultRowHeight="17" x14ac:dyDescent="0.45"/>
  <cols>
    <col min="6" max="6" width="5.58203125" customWidth="1"/>
  </cols>
  <sheetData>
    <row r="1" spans="1:11" x14ac:dyDescent="0.45">
      <c r="A1" s="10" t="s">
        <v>105</v>
      </c>
      <c r="B1" s="38" t="s">
        <v>106</v>
      </c>
      <c r="C1" s="38"/>
      <c r="D1" s="38"/>
      <c r="E1" s="38"/>
      <c r="G1" s="4" t="s">
        <v>105</v>
      </c>
      <c r="H1" s="38" t="s">
        <v>107</v>
      </c>
      <c r="I1" s="38"/>
      <c r="J1" s="38"/>
      <c r="K1" s="38"/>
    </row>
    <row r="2" spans="1:11" x14ac:dyDescent="0.45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5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5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5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5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5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5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5">
      <c r="A10" s="38" t="s">
        <v>118</v>
      </c>
      <c r="B10" s="38"/>
      <c r="C10" s="38"/>
      <c r="D10" s="38"/>
    </row>
    <row r="11" spans="1:11" x14ac:dyDescent="0.45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5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45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45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45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45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45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topLabels="1">
    <dataRefs count="2">
      <dataRef ref="A2:E8" sheet="분석작업-1"/>
      <dataRef ref="G2:K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sqref="A1:E1"/>
    </sheetView>
  </sheetViews>
  <sheetFormatPr defaultRowHeight="17" x14ac:dyDescent="0.45"/>
  <cols>
    <col min="4" max="4" width="10.58203125" bestFit="1" customWidth="1"/>
    <col min="5" max="5" width="9.08203125" bestFit="1" customWidth="1"/>
  </cols>
  <sheetData>
    <row r="1" spans="1:5" ht="21" x14ac:dyDescent="0.45">
      <c r="A1" s="32" t="s">
        <v>119</v>
      </c>
      <c r="B1" s="32"/>
      <c r="C1" s="32"/>
      <c r="D1" s="32"/>
      <c r="E1" s="32"/>
    </row>
    <row r="3" spans="1:5" x14ac:dyDescent="0.45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5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5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5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5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5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5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5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45">
      <c r="A11" s="39" t="s">
        <v>99</v>
      </c>
      <c r="B11" s="40"/>
      <c r="C11" s="41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9F46-CDA1-4805-81D5-2C89866B502A}">
  <dimension ref="A1:F11"/>
  <sheetViews>
    <sheetView tabSelected="1" workbookViewId="0">
      <selection activeCell="M20" sqref="M20"/>
    </sheetView>
  </sheetViews>
  <sheetFormatPr defaultRowHeight="17" x14ac:dyDescent="0.45"/>
  <sheetData>
    <row r="1" spans="1:6" ht="21" x14ac:dyDescent="0.45">
      <c r="A1" s="32" t="s">
        <v>132</v>
      </c>
      <c r="B1" s="32"/>
      <c r="C1" s="32"/>
      <c r="D1" s="32"/>
      <c r="E1" s="32"/>
      <c r="F1" s="32"/>
    </row>
    <row r="3" spans="1:6" x14ac:dyDescent="0.45">
      <c r="A3" s="42" t="s">
        <v>15</v>
      </c>
      <c r="B3" s="42" t="s">
        <v>133</v>
      </c>
      <c r="C3" s="42" t="s">
        <v>134</v>
      </c>
      <c r="D3" s="42" t="s">
        <v>135</v>
      </c>
      <c r="E3" s="42" t="s">
        <v>136</v>
      </c>
      <c r="F3" s="42" t="s">
        <v>100</v>
      </c>
    </row>
    <row r="4" spans="1:6" x14ac:dyDescent="0.45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AVERAGE(C4:E4)</f>
        <v>92</v>
      </c>
    </row>
    <row r="5" spans="1:6" x14ac:dyDescent="0.45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>AVERAGE(C5:E5)</f>
        <v>94.666666666666671</v>
      </c>
    </row>
    <row r="6" spans="1:6" x14ac:dyDescent="0.45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>AVERAGE(C6:E6)</f>
        <v>92.666666666666671</v>
      </c>
    </row>
    <row r="7" spans="1:6" x14ac:dyDescent="0.45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>AVERAGE(C7:E7)</f>
        <v>80.666666666666671</v>
      </c>
    </row>
    <row r="8" spans="1:6" x14ac:dyDescent="0.45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>AVERAGE(C8:E8)</f>
        <v>70.333333333333329</v>
      </c>
    </row>
    <row r="9" spans="1:6" x14ac:dyDescent="0.45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>AVERAGE(C9:E9)</f>
        <v>81.333333333333329</v>
      </c>
    </row>
    <row r="10" spans="1:6" x14ac:dyDescent="0.45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>AVERAGE(C10:E10)</f>
        <v>89.666666666666671</v>
      </c>
    </row>
    <row r="11" spans="1:6" x14ac:dyDescent="0.45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>AVERAGE(C11:E11)</f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158750</xdr:colOff>
                    <xdr:row>12</xdr:row>
                    <xdr:rowOff>50800</xdr:rowOff>
                  </from>
                  <to>
                    <xdr:col>2</xdr:col>
                    <xdr:colOff>431800</xdr:colOff>
                    <xdr:row>13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N28" sqref="N28"/>
    </sheetView>
  </sheetViews>
  <sheetFormatPr defaultRowHeight="17" x14ac:dyDescent="0.45"/>
  <cols>
    <col min="1" max="1" width="10.4140625" bestFit="1" customWidth="1"/>
    <col min="2" max="2" width="9.5" bestFit="1" customWidth="1"/>
  </cols>
  <sheetData>
    <row r="1" spans="1:5" ht="21" x14ac:dyDescent="0.45">
      <c r="A1" s="32" t="s">
        <v>147</v>
      </c>
      <c r="B1" s="32"/>
      <c r="C1" s="32"/>
      <c r="D1" s="32"/>
      <c r="E1" s="32"/>
    </row>
    <row r="3" spans="1:5" x14ac:dyDescent="0.45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5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5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5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5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5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5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5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재용 최</cp:lastModifiedBy>
  <dcterms:created xsi:type="dcterms:W3CDTF">2023-04-27T08:01:32Z</dcterms:created>
  <dcterms:modified xsi:type="dcterms:W3CDTF">2025-06-17T15:29:52Z</dcterms:modified>
</cp:coreProperties>
</file>