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6d3a486f824786/바탕 화면/컴활2급실기/2025_기본서_컴활2급실기_학습자료_241127 update (1)/04 실전모의고사/"/>
    </mc:Choice>
  </mc:AlternateContent>
  <xr:revisionPtr revIDLastSave="107" documentId="13_ncr:1_{B0022C4E-67D9-4CB3-B350-E485DF8B0682}" xr6:coauthVersionLast="47" xr6:coauthVersionMax="47" xr10:uidLastSave="{A7D5C5EB-0C71-498F-AF23-79009CAA1646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I25" i="4"/>
  <c r="I26" i="4"/>
  <c r="I27" i="4"/>
  <c r="I28" i="4"/>
  <c r="I29" i="4"/>
  <c r="I24" i="4"/>
  <c r="G3" i="4"/>
  <c r="G4" i="4"/>
  <c r="G5" i="4"/>
  <c r="G6" i="4"/>
  <c r="G7" i="4"/>
  <c r="G8" i="4"/>
  <c r="G9" i="4"/>
  <c r="C4" i="4"/>
  <c r="C5" i="4"/>
  <c r="C6" i="4"/>
  <c r="C7" i="4"/>
  <c r="C8" i="4"/>
  <c r="C9" i="4"/>
  <c r="C3" i="4"/>
  <c r="F5" i="7"/>
  <c r="F6" i="7"/>
  <c r="F7" i="7"/>
  <c r="F8" i="7"/>
  <c r="F9" i="7"/>
  <c r="F10" i="7"/>
  <c r="F11" i="7"/>
  <c r="F4" i="7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<sst xmlns="http://schemas.openxmlformats.org/spreadsheetml/2006/main" count="331" uniqueCount="232">
  <si>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</si>
  <si>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</si>
  <si>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</si>
  <si>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</si>
  <si>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</si>
  <si>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</si>
  <si>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</si>
  <si>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</si>
  <si>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</si>
  <si>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</si>
  <si>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</si>
  <si>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</si>
  <si>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</si>
  <si>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</si>
  <si>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</si>
  <si>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</si>
  <si>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</si>
  <si>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</si>
  <si>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</si>
  <si>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</si>
  <si>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</si>
  <si>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</si>
  <si>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</si>
  <si>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</si>
  <si>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</si>
  <si>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</si>
  <si>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</si>
  <si>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</si>
  <si>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</si>
  <si>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</si>
  <si>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</si>
  <si>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</si>
  <si>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</si>
  <si>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</si>
  <si>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</si>
  <si>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</si>
  <si>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</si>
  <si>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</si>
  <si>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</si>
  <si>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</si>
  <si>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</si>
  <si>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</si>
  <si>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</si>
  <si>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</si>
  <si>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</si>
  <si>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</si>
  <si>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</si>
  <si>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</si>
  <si>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</si>
  <si>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</si>
  <si>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</si>
  <si>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</si>
  <si>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</si>
  <si>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</si>
  <si>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</si>
  <si>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</si>
  <si>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</si>
  <si>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</si>
  <si>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</si>
  <si>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</si>
  <si>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</si>
  <si>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</si>
  <si>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</si>
  <si>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</si>
  <si>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</si>
  <si>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</si>
  <si>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</si>
  <si>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</si>
  <si>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</si>
  <si>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</si>
  <si>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</si>
  <si>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</si>
  <si>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</si>
  <si>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</si>
  <si>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</si>
  <si>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</si>
  <si>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</si>
  <si>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</si>
  <si>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</si>
  <si>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</si>
  <si>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</si>
  <si>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</si>
  <si>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</si>
  <si>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</si>
  <si>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</si>
  <si>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</si>
  <si>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</si>
  <si>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</si>
  <si>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</si>
  <si>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</si>
  <si>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</si>
  <si>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</si>
  <si>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</si>
  <si>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</si>
  <si>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</si>
  <si>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</si>
  <si>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</si>
  <si>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</si>
  <si>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</si>
  <si>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</si>
  <si>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</si>
  <si>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</si>
  <si>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</si>
  <si>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</si>
  <si>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</si>
  <si>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</si>
  <si>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</si>
  <si>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</si>
  <si>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</si>
  <si>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</si>
  <si>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</si>
  <si>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</si>
  <si>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</si>
  <si>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</si>
  <si>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</si>
  <si>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</si>
  <si>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</si>
  <si>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</si>
  <si>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</si>
  <si>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</si>
  <si>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</si>
  <si>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</si>
  <si>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</si>
  <si>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</si>
  <si>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</si>
  <si>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</si>
  <si>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</si>
  <si>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</si>
  <si>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</si>
  <si>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</si>
  <si>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</si>
  <si>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</si>
  <si>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</si>
  <si>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</si>
  <si>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</si>
  <si>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</si>
  <si>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</si>
  <si>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</si>
  <si>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</si>
  <si>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</si>
  <si>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</si>
  <si>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</si>
  <si>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</si>
  <si>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</si>
  <si>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</si>
  <si>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</si>
  <si>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</si>
  <si>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</si>
  <si>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</si>
  <si>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</si>
  <si>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</si>
  <si>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</si>
  <si>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</si>
  <si>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</si>
  <si>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</si>
  <si>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</si>
  <si>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</si>
  <si>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</si>
  <si>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</si>
  <si>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</si>
  <si>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</si>
  <si>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</si>
  <si>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</si>
  <si>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</si>
  <si>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</si>
  <si>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</si>
  <si>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</si>
  <si>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</si>
  <si>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</si>
  <si>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</si>
  <si>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</si>
  <si>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</si>
  <si>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</si>
  <si>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</si>
  <si>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</si>
  <si>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</si>
  <si>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</si>
  <si>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</si>
  <si>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</si>
  <si>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</si>
  <si>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</si>
  <si>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</si>
  <si>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</si>
  <si>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</si>
  <si>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</si>
  <si>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</si>
  <si>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</si>
  <si>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</si>
  <si>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</si>
  <si>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</si>
  <si>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</si>
  <si>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</si>
  <si>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</si>
  <si>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</si>
  <si>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</si>
  <si>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</si>
  <si>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</si>
  <si>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</si>
  <si>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</si>
  <si>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</si>
  <si>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</si>
  <si>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</si>
  <si>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</si>
  <si>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</si>
  <si>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</si>
  <si>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</si>
  <si>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</si>
  <si>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</si>
  <si>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</si>
  <si>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</si>
  <si>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소속</t>
    <phoneticPr fontId="1" type="noConversion"/>
  </si>
  <si>
    <t>경리부</t>
    <phoneticPr fontId="1" type="noConversion"/>
  </si>
  <si>
    <t>영어</t>
    <phoneticPr fontId="1" type="noConversion"/>
  </si>
  <si>
    <t>&gt;=80</t>
    <phoneticPr fontId="1" type="noConversion"/>
  </si>
  <si>
    <t>관리부</t>
    <phoneticPr fontId="1" type="noConversion"/>
  </si>
  <si>
    <t>전산</t>
    <phoneticPr fontId="1" type="noConversion"/>
  </si>
  <si>
    <t>&gt;=90</t>
    <phoneticPr fontId="1" type="noConversion"/>
  </si>
  <si>
    <t>SAL-14</t>
    <phoneticPr fontId="1" type="noConversion"/>
  </si>
  <si>
    <t>PLA-23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</si>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</sst>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4" borderId="1" xfId="4" applyBorder="1" applyAlignment="1">
      <alignment horizontal="center"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10"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(차트작업!$D$4,차트작업!$D$6:$D$8,차트작업!$D$10)</c15:sqref>
                  </c15:fullRef>
                </c:ext>
              </c:extLst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(차트작업!$E$4,차트작업!$E$6:$E$8,차트작업!$E$10)</c15:sqref>
                  </c15:fullRef>
                </c:ext>
              </c:extLst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664991"/>
        <c:axId val="595665951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59566595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5664991"/>
        <c:crosses val="max"/>
        <c:crossBetween val="between"/>
        <c:majorUnit val="200000"/>
      </c:valAx>
      <c:catAx>
        <c:axId val="595664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5665951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48A9227-9F36-A89F-5A96-F57B0007C303}"/>
            </a:ext>
          </a:extLst>
        </xdr:cNvPr>
        <xdr:cNvSpPr/>
      </xdr:nvSpPr>
      <xdr:spPr>
        <a:xfrm>
          <a:off x="2682240" y="26974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G5" sqref="G5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167</v>
      </c>
      <c r="B3" s="1" t="s">
        <v>166</v>
      </c>
      <c r="C3" s="1" t="s">
        <v>165</v>
      </c>
      <c r="D3" s="1" t="s">
        <v>229</v>
      </c>
      <c r="E3" s="1" t="s">
        <v>230</v>
      </c>
      <c r="F3" s="1" t="s">
        <v>231</v>
      </c>
    </row>
    <row r="4" spans="1:6" x14ac:dyDescent="0.4">
      <c r="A4" s="1" t="s">
        <v>217</v>
      </c>
      <c r="B4" s="1" t="s">
        <v>223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4">
      <c r="A5" s="1" t="s">
        <v>218</v>
      </c>
      <c r="B5" s="1" t="s">
        <v>224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4">
      <c r="A6" s="1" t="s">
        <v>219</v>
      </c>
      <c r="B6" s="1" t="s">
        <v>225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4">
      <c r="A7" s="1" t="s">
        <v>220</v>
      </c>
      <c r="B7" s="1" t="s">
        <v>226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4">
      <c r="A8" s="1" t="s">
        <v>221</v>
      </c>
      <c r="B8" s="1" t="s">
        <v>227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4">
      <c r="A9" s="1" t="s">
        <v>222</v>
      </c>
      <c r="B9" s="1" t="s">
        <v>228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>
      <selection activeCell="N10" sqref="N10"/>
    </sheetView>
  </sheetViews>
  <sheetFormatPr defaultRowHeight="17.399999999999999" x14ac:dyDescent="0.4"/>
  <sheetData>
    <row r="1" spans="1:9" ht="24" customHeight="1" x14ac:dyDescent="0.4">
      <c r="A1" s="25" t="s">
        <v>77</v>
      </c>
      <c r="B1" s="25"/>
      <c r="C1" s="25"/>
      <c r="D1" s="25"/>
      <c r="E1" s="25"/>
      <c r="F1" s="25"/>
      <c r="G1" s="25"/>
      <c r="H1" s="25"/>
      <c r="I1" s="25"/>
    </row>
    <row r="3" spans="1:9" x14ac:dyDescent="0.4">
      <c r="A3" s="26" t="s">
        <v>78</v>
      </c>
      <c r="B3" s="26" t="s">
        <v>79</v>
      </c>
      <c r="C3" s="26" t="s">
        <v>80</v>
      </c>
      <c r="D3" s="26" t="s">
        <v>81</v>
      </c>
      <c r="E3" s="26" t="s">
        <v>82</v>
      </c>
      <c r="F3" s="26" t="s">
        <v>83</v>
      </c>
      <c r="G3" s="26" t="s">
        <v>84</v>
      </c>
      <c r="H3" s="26" t="s">
        <v>85</v>
      </c>
      <c r="I3" s="26" t="s">
        <v>86</v>
      </c>
    </row>
    <row r="4" spans="1:9" x14ac:dyDescent="0.4">
      <c r="A4" s="26" t="s">
        <v>87</v>
      </c>
      <c r="B4" s="6" t="s">
        <v>88</v>
      </c>
      <c r="C4" s="27">
        <v>560</v>
      </c>
      <c r="D4" s="27">
        <v>530</v>
      </c>
      <c r="E4" s="27">
        <f>C4-D4</f>
        <v>30</v>
      </c>
      <c r="F4" s="27">
        <v>2000</v>
      </c>
      <c r="G4" s="28">
        <f>D4*(F4+F4*20%)</f>
        <v>1272000</v>
      </c>
      <c r="H4" s="6" t="str">
        <f>IF(E4&lt;=D4,"유","무")</f>
        <v>유</v>
      </c>
      <c r="I4" s="29">
        <f>_xlfn.RANK.EQ(G4,$G$4:$G$12)</f>
        <v>5</v>
      </c>
    </row>
    <row r="5" spans="1:9" x14ac:dyDescent="0.4">
      <c r="A5" s="26" t="s">
        <v>87</v>
      </c>
      <c r="B5" s="6" t="s">
        <v>89</v>
      </c>
      <c r="C5" s="27">
        <v>265</v>
      </c>
      <c r="D5" s="27">
        <v>110</v>
      </c>
      <c r="E5" s="27">
        <f t="shared" ref="E5:E12" si="0">C5-D5</f>
        <v>155</v>
      </c>
      <c r="F5" s="27">
        <v>3000</v>
      </c>
      <c r="G5" s="28">
        <f t="shared" ref="G5:G12" si="1">D5*(F5+F5*20%)</f>
        <v>396000</v>
      </c>
      <c r="H5" s="6" t="str">
        <f t="shared" ref="H5:H12" si="2">IF(E5&lt;=D5,"유","무")</f>
        <v>무</v>
      </c>
      <c r="I5" s="29">
        <f t="shared" ref="I5:I12" si="3">_xlfn.RANK.EQ(G5,$G$4:$G$12)</f>
        <v>9</v>
      </c>
    </row>
    <row r="6" spans="1:9" x14ac:dyDescent="0.4">
      <c r="A6" s="26" t="s">
        <v>87</v>
      </c>
      <c r="B6" s="6" t="s">
        <v>90</v>
      </c>
      <c r="C6" s="27">
        <v>333</v>
      </c>
      <c r="D6" s="27">
        <v>150</v>
      </c>
      <c r="E6" s="27">
        <f t="shared" si="0"/>
        <v>183</v>
      </c>
      <c r="F6" s="27">
        <v>2500</v>
      </c>
      <c r="G6" s="28">
        <f t="shared" si="1"/>
        <v>450000</v>
      </c>
      <c r="H6" s="6" t="str">
        <f t="shared" si="2"/>
        <v>무</v>
      </c>
      <c r="I6" s="29">
        <f t="shared" si="3"/>
        <v>8</v>
      </c>
    </row>
    <row r="7" spans="1:9" x14ac:dyDescent="0.4">
      <c r="A7" s="26" t="s">
        <v>91</v>
      </c>
      <c r="B7" s="6" t="s">
        <v>92</v>
      </c>
      <c r="C7" s="27">
        <v>120</v>
      </c>
      <c r="D7" s="27">
        <v>59</v>
      </c>
      <c r="E7" s="27">
        <f t="shared" si="0"/>
        <v>61</v>
      </c>
      <c r="F7" s="27">
        <v>10000</v>
      </c>
      <c r="G7" s="28">
        <f t="shared" si="1"/>
        <v>708000</v>
      </c>
      <c r="H7" s="6" t="str">
        <f t="shared" si="2"/>
        <v>무</v>
      </c>
      <c r="I7" s="29">
        <f t="shared" si="3"/>
        <v>7</v>
      </c>
    </row>
    <row r="8" spans="1:9" x14ac:dyDescent="0.4">
      <c r="A8" s="26" t="s">
        <v>91</v>
      </c>
      <c r="B8" s="6" t="s">
        <v>93</v>
      </c>
      <c r="C8" s="27">
        <v>160</v>
      </c>
      <c r="D8" s="27">
        <v>100</v>
      </c>
      <c r="E8" s="27">
        <f t="shared" si="0"/>
        <v>60</v>
      </c>
      <c r="F8" s="27">
        <v>12000</v>
      </c>
      <c r="G8" s="28">
        <f t="shared" si="1"/>
        <v>1440000</v>
      </c>
      <c r="H8" s="6" t="str">
        <f t="shared" si="2"/>
        <v>유</v>
      </c>
      <c r="I8" s="29">
        <f t="shared" si="3"/>
        <v>3</v>
      </c>
    </row>
    <row r="9" spans="1:9" x14ac:dyDescent="0.4">
      <c r="A9" s="26" t="s">
        <v>91</v>
      </c>
      <c r="B9" s="6" t="s">
        <v>94</v>
      </c>
      <c r="C9" s="27">
        <v>75</v>
      </c>
      <c r="D9" s="27">
        <v>50</v>
      </c>
      <c r="E9" s="27">
        <f t="shared" si="0"/>
        <v>25</v>
      </c>
      <c r="F9" s="27">
        <v>13300</v>
      </c>
      <c r="G9" s="28">
        <f t="shared" si="1"/>
        <v>798000</v>
      </c>
      <c r="H9" s="6" t="str">
        <f t="shared" si="2"/>
        <v>유</v>
      </c>
      <c r="I9" s="29">
        <f t="shared" si="3"/>
        <v>6</v>
      </c>
    </row>
    <row r="10" spans="1:9" x14ac:dyDescent="0.4">
      <c r="A10" s="26" t="s">
        <v>95</v>
      </c>
      <c r="B10" s="6" t="s">
        <v>96</v>
      </c>
      <c r="C10" s="27">
        <v>680</v>
      </c>
      <c r="D10" s="27">
        <v>450</v>
      </c>
      <c r="E10" s="27">
        <f t="shared" si="0"/>
        <v>230</v>
      </c>
      <c r="F10" s="27">
        <v>5000</v>
      </c>
      <c r="G10" s="28">
        <f t="shared" si="1"/>
        <v>2700000</v>
      </c>
      <c r="H10" s="6" t="str">
        <f t="shared" si="2"/>
        <v>유</v>
      </c>
      <c r="I10" s="29">
        <f t="shared" si="3"/>
        <v>2</v>
      </c>
    </row>
    <row r="11" spans="1:9" x14ac:dyDescent="0.4">
      <c r="A11" s="26" t="s">
        <v>95</v>
      </c>
      <c r="B11" s="6" t="s">
        <v>97</v>
      </c>
      <c r="C11" s="27">
        <v>985</v>
      </c>
      <c r="D11" s="27">
        <v>500</v>
      </c>
      <c r="E11" s="27">
        <f t="shared" si="0"/>
        <v>485</v>
      </c>
      <c r="F11" s="27">
        <v>6000</v>
      </c>
      <c r="G11" s="28">
        <f t="shared" si="1"/>
        <v>3600000</v>
      </c>
      <c r="H11" s="6" t="str">
        <f t="shared" si="2"/>
        <v>유</v>
      </c>
      <c r="I11" s="29">
        <f t="shared" si="3"/>
        <v>1</v>
      </c>
    </row>
    <row r="12" spans="1:9" ht="18" thickBot="1" x14ac:dyDescent="0.45">
      <c r="A12" s="30" t="s">
        <v>95</v>
      </c>
      <c r="B12" s="31" t="s">
        <v>98</v>
      </c>
      <c r="C12" s="32">
        <v>450</v>
      </c>
      <c r="D12" s="32">
        <v>400</v>
      </c>
      <c r="E12" s="32">
        <f t="shared" si="0"/>
        <v>50</v>
      </c>
      <c r="F12" s="32">
        <v>3000</v>
      </c>
      <c r="G12" s="33">
        <f t="shared" si="1"/>
        <v>1440000</v>
      </c>
      <c r="H12" s="31" t="str">
        <f t="shared" si="2"/>
        <v>유</v>
      </c>
      <c r="I12" s="34">
        <f t="shared" si="3"/>
        <v>3</v>
      </c>
    </row>
    <row r="13" spans="1:9" x14ac:dyDescent="0.4">
      <c r="A13" s="35" t="s">
        <v>99</v>
      </c>
      <c r="B13" s="36"/>
      <c r="C13" s="37">
        <f>SUM(C4:C12)</f>
        <v>3628</v>
      </c>
      <c r="D13" s="37">
        <f t="shared" ref="D13:G13" si="4">SUM(D4:D12)</f>
        <v>2349</v>
      </c>
      <c r="E13" s="37">
        <f t="shared" si="4"/>
        <v>1279</v>
      </c>
      <c r="F13" s="37"/>
      <c r="G13" s="38">
        <f t="shared" si="4"/>
        <v>12804000</v>
      </c>
      <c r="H13" s="39"/>
      <c r="I13" s="40"/>
    </row>
    <row r="14" spans="1:9" ht="18" thickBot="1" x14ac:dyDescent="0.45">
      <c r="A14" s="41" t="s">
        <v>101</v>
      </c>
      <c r="B14" s="42"/>
      <c r="C14" s="43">
        <f>AVERAGE(C4:C12)</f>
        <v>403.11111111111109</v>
      </c>
      <c r="D14" s="43">
        <f t="shared" ref="D14:G14" si="5">AVERAGE(D4:D12)</f>
        <v>261</v>
      </c>
      <c r="E14" s="43">
        <f t="shared" si="5"/>
        <v>142.11111111111111</v>
      </c>
      <c r="F14" s="43"/>
      <c r="G14" s="44">
        <f t="shared" si="5"/>
        <v>1422666.6666666667</v>
      </c>
      <c r="H14" s="45"/>
      <c r="I14" s="46"/>
    </row>
  </sheetData>
  <mergeCells count="2">
    <mergeCell ref="A13:B13"/>
    <mergeCell ref="A14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L14" sqref="L14"/>
    </sheetView>
  </sheetViews>
  <sheetFormatPr defaultRowHeight="17.399999999999999" x14ac:dyDescent="0.4"/>
  <sheetData>
    <row r="1" spans="1:8" ht="21" x14ac:dyDescent="0.4">
      <c r="A1" s="15" t="s">
        <v>102</v>
      </c>
      <c r="B1" s="15"/>
      <c r="C1" s="15"/>
      <c r="D1" s="15"/>
      <c r="E1" s="15"/>
      <c r="F1" s="15"/>
      <c r="G1" s="15"/>
      <c r="H1" s="15"/>
    </row>
    <row r="3" spans="1:8" x14ac:dyDescent="0.4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1" priority="1">
      <formula>$G4&lt;20</formula>
    </cfRule>
    <cfRule type="expression" dxfId="0" priority="2">
      <formula xml:space="preserve"> $G4 &gt;= 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workbookViewId="0">
      <selection activeCell="F21" sqref="F21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6" max="6" width="14.19921875" bestFit="1" customWidth="1"/>
    <col min="8" max="8" width="11.09765625" bestFit="1" customWidth="1"/>
    <col min="9" max="9" width="11.69921875" bestFit="1" customWidth="1"/>
  </cols>
  <sheetData>
    <row r="1" spans="1:8" x14ac:dyDescent="0.4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">
      <c r="A3" s="6" t="s">
        <v>6</v>
      </c>
      <c r="B3" s="7">
        <v>40604</v>
      </c>
      <c r="C3" s="6" t="str">
        <f>CHOOSE(WEEKDAY($B3,2),"월요일","화요일","수요일","목요일","금요일","토요일","일요일")</f>
        <v>수요일</v>
      </c>
      <c r="E3" s="6" t="s">
        <v>18</v>
      </c>
      <c r="F3" s="6" t="s">
        <v>19</v>
      </c>
      <c r="G3" s="6" t="str">
        <f>IF((MID($F3, 8, 1)=OR(1, 3)), "남", "여")</f>
        <v>여</v>
      </c>
    </row>
    <row r="4" spans="1:8" x14ac:dyDescent="0.4">
      <c r="A4" s="6" t="s">
        <v>7</v>
      </c>
      <c r="B4" s="7">
        <v>39908</v>
      </c>
      <c r="C4" s="6" t="str">
        <f t="shared" ref="C4:C9" si="0">CHOOSE(WEEKDAY($B4,2),"월요일","화요일","수요일","목요일","금요일","토요일","일요일")</f>
        <v>일요일</v>
      </c>
      <c r="E4" s="6" t="s">
        <v>20</v>
      </c>
      <c r="F4" s="6" t="s">
        <v>21</v>
      </c>
      <c r="G4" s="6" t="str">
        <f t="shared" ref="G4:G9" si="1">IF((MID($F4, 8, 1)=OR(1,3)), "남", "여")</f>
        <v>여</v>
      </c>
    </row>
    <row r="5" spans="1:8" x14ac:dyDescent="0.4">
      <c r="A5" s="6" t="s">
        <v>8</v>
      </c>
      <c r="B5" s="7">
        <v>39573</v>
      </c>
      <c r="C5" s="6" t="str">
        <f t="shared" si="0"/>
        <v>월요일</v>
      </c>
      <c r="E5" s="6" t="s">
        <v>22</v>
      </c>
      <c r="F5" s="6" t="s">
        <v>23</v>
      </c>
      <c r="G5" s="6" t="str">
        <f t="shared" si="1"/>
        <v>여</v>
      </c>
    </row>
    <row r="6" spans="1:8" x14ac:dyDescent="0.4">
      <c r="A6" s="6" t="s">
        <v>9</v>
      </c>
      <c r="B6" s="7">
        <v>41029</v>
      </c>
      <c r="C6" s="6" t="str">
        <f t="shared" si="0"/>
        <v>월요일</v>
      </c>
      <c r="E6" s="6" t="s">
        <v>24</v>
      </c>
      <c r="F6" s="6" t="s">
        <v>25</v>
      </c>
      <c r="G6" s="6" t="str">
        <f t="shared" si="1"/>
        <v>여</v>
      </c>
    </row>
    <row r="7" spans="1:8" x14ac:dyDescent="0.4">
      <c r="A7" s="6" t="s">
        <v>10</v>
      </c>
      <c r="B7" s="7">
        <v>39340</v>
      </c>
      <c r="C7" s="6" t="str">
        <f t="shared" si="0"/>
        <v>토요일</v>
      </c>
      <c r="E7" s="6" t="s">
        <v>26</v>
      </c>
      <c r="F7" s="6" t="s">
        <v>27</v>
      </c>
      <c r="G7" s="6" t="str">
        <f t="shared" si="1"/>
        <v>여</v>
      </c>
    </row>
    <row r="8" spans="1:8" x14ac:dyDescent="0.4">
      <c r="A8" s="6" t="s">
        <v>11</v>
      </c>
      <c r="B8" s="7">
        <v>40333</v>
      </c>
      <c r="C8" s="6" t="str">
        <f t="shared" si="0"/>
        <v>금요일</v>
      </c>
      <c r="E8" s="6" t="s">
        <v>28</v>
      </c>
      <c r="F8" s="6" t="s">
        <v>29</v>
      </c>
      <c r="G8" s="6" t="str">
        <f t="shared" si="1"/>
        <v>여</v>
      </c>
    </row>
    <row r="9" spans="1:8" x14ac:dyDescent="0.4">
      <c r="A9" s="6" t="s">
        <v>12</v>
      </c>
      <c r="B9" s="7">
        <v>39690</v>
      </c>
      <c r="C9" s="6" t="str">
        <f t="shared" si="0"/>
        <v>토요일</v>
      </c>
      <c r="E9" s="6" t="s">
        <v>30</v>
      </c>
      <c r="F9" s="6" t="s">
        <v>31</v>
      </c>
      <c r="G9" s="6" t="str">
        <f t="shared" si="1"/>
        <v>여</v>
      </c>
    </row>
    <row r="11" spans="1:8" x14ac:dyDescent="0.4">
      <c r="A11" s="4" t="s">
        <v>32</v>
      </c>
      <c r="B11" s="5" t="s">
        <v>164</v>
      </c>
    </row>
    <row r="12" spans="1:8" x14ac:dyDescent="0.4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210</v>
      </c>
      <c r="G13" s="13" t="s">
        <v>212</v>
      </c>
      <c r="H13" s="13" t="s">
        <v>215</v>
      </c>
    </row>
    <row r="14" spans="1:8" x14ac:dyDescent="0.4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211</v>
      </c>
      <c r="G14" s="13" t="s">
        <v>213</v>
      </c>
      <c r="H14" s="13"/>
    </row>
    <row r="15" spans="1:8" x14ac:dyDescent="0.4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214</v>
      </c>
      <c r="G15" s="13"/>
      <c r="H15" s="13" t="s">
        <v>216</v>
      </c>
    </row>
    <row r="16" spans="1:8" x14ac:dyDescent="0.4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7" t="s">
        <v>163</v>
      </c>
      <c r="G19" s="17"/>
    </row>
    <row r="20" spans="1:9" x14ac:dyDescent="0.4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6" t="e">
        <f>DAVERAGE(K15, B12:D20, F13:H15)</f>
        <v>#VALUE!</v>
      </c>
      <c r="G20" s="16"/>
    </row>
    <row r="22" spans="1:9" x14ac:dyDescent="0.4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INT($G24/$H24)&amp;"("&amp;MOD($G24, $H24)&amp;")"</f>
        <v>31(8)</v>
      </c>
    </row>
    <row r="25" spans="1:9" x14ac:dyDescent="0.4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 t="str">
        <f t="shared" ref="I25:I29" si="2">INT($G25/$H25)&amp;"("&amp;MOD($G25, $H25)&amp;")"</f>
        <v>28(11)</v>
      </c>
    </row>
    <row r="26" spans="1:9" x14ac:dyDescent="0.4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 t="str">
        <f t="shared" si="2"/>
        <v>31(9)</v>
      </c>
    </row>
    <row r="27" spans="1:9" x14ac:dyDescent="0.4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 t="str">
        <f t="shared" si="2"/>
        <v>30(10)</v>
      </c>
    </row>
    <row r="28" spans="1:9" x14ac:dyDescent="0.4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 t="str">
        <f t="shared" si="2"/>
        <v>31(3)</v>
      </c>
    </row>
    <row r="29" spans="1:9" x14ac:dyDescent="0.4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 t="str">
        <f t="shared" si="2"/>
        <v>30(0)</v>
      </c>
    </row>
    <row r="30" spans="1:9" x14ac:dyDescent="0.4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">
      <c r="A31" s="18" t="s">
        <v>64</v>
      </c>
      <c r="B31" s="19"/>
      <c r="C31" s="20"/>
      <c r="D31" s="9"/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M14" sqref="M14"/>
    </sheetView>
  </sheetViews>
  <sheetFormatPr defaultRowHeight="17.399999999999999" x14ac:dyDescent="0.4"/>
  <cols>
    <col min="6" max="6" width="5.59765625" customWidth="1"/>
  </cols>
  <sheetData>
    <row r="1" spans="1:11" x14ac:dyDescent="0.4">
      <c r="A1" s="10" t="s">
        <v>105</v>
      </c>
      <c r="B1" s="21" t="s">
        <v>106</v>
      </c>
      <c r="C1" s="21"/>
      <c r="D1" s="21"/>
      <c r="E1" s="21"/>
      <c r="G1" s="4" t="s">
        <v>105</v>
      </c>
      <c r="H1" s="21" t="s">
        <v>107</v>
      </c>
      <c r="I1" s="21"/>
      <c r="J1" s="21"/>
      <c r="K1" s="21"/>
    </row>
    <row r="2" spans="1:11" x14ac:dyDescent="0.4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">
      <c r="A10" s="21" t="s">
        <v>118</v>
      </c>
      <c r="B10" s="21"/>
      <c r="C10" s="21"/>
      <c r="D10" s="21"/>
    </row>
    <row r="11" spans="1:11" x14ac:dyDescent="0.4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4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4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4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4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4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leftLabels="1" topLabels="1">
    <dataRefs count="2">
      <dataRef ref="A2:E8" sheet="분석작업-1"/>
      <dataRef ref="G2:K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activeCell="D7" sqref="D7"/>
    </sheetView>
  </sheetViews>
  <sheetFormatPr defaultRowHeight="17.399999999999999" x14ac:dyDescent="0.4"/>
  <cols>
    <col min="4" max="4" width="10.59765625" bestFit="1" customWidth="1"/>
    <col min="5" max="5" width="9.09765625" bestFit="1" customWidth="1"/>
  </cols>
  <sheetData>
    <row r="1" spans="1:5" ht="21" x14ac:dyDescent="0.4">
      <c r="A1" s="15" t="s">
        <v>119</v>
      </c>
      <c r="B1" s="15"/>
      <c r="C1" s="15"/>
      <c r="D1" s="15"/>
      <c r="E1" s="15"/>
    </row>
    <row r="3" spans="1:5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4">
      <c r="A11" s="22" t="s">
        <v>99</v>
      </c>
      <c r="B11" s="23"/>
      <c r="C11" s="24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8" sqref="H8"/>
    </sheetView>
  </sheetViews>
  <sheetFormatPr defaultRowHeight="17.399999999999999" x14ac:dyDescent="0.4"/>
  <sheetData>
    <row r="1" spans="1:6" ht="21" x14ac:dyDescent="0.4">
      <c r="A1" s="15" t="s">
        <v>132</v>
      </c>
      <c r="B1" s="15"/>
      <c r="C1" s="15"/>
      <c r="D1" s="15"/>
      <c r="E1" s="15"/>
      <c r="F1" s="15"/>
    </row>
    <row r="3" spans="1:6" x14ac:dyDescent="0.4">
      <c r="A3" s="47" t="s">
        <v>15</v>
      </c>
      <c r="B3" s="47" t="s">
        <v>133</v>
      </c>
      <c r="C3" s="47" t="s">
        <v>134</v>
      </c>
      <c r="D3" s="47" t="s">
        <v>135</v>
      </c>
      <c r="E3" s="47" t="s">
        <v>136</v>
      </c>
      <c r="F3" s="47" t="s">
        <v>100</v>
      </c>
    </row>
    <row r="4" spans="1:6" x14ac:dyDescent="0.4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AVERAGE($C4:$E4)</f>
        <v>92</v>
      </c>
    </row>
    <row r="5" spans="1:6" x14ac:dyDescent="0.4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 t="shared" ref="F5:F11" si="0">AVERAGE($C5:$E5)</f>
        <v>94.666666666666671</v>
      </c>
    </row>
    <row r="6" spans="1:6" x14ac:dyDescent="0.4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 t="shared" si="0"/>
        <v>92.666666666666671</v>
      </c>
    </row>
    <row r="7" spans="1:6" x14ac:dyDescent="0.4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 t="shared" si="0"/>
        <v>80.666666666666671</v>
      </c>
    </row>
    <row r="8" spans="1:6" x14ac:dyDescent="0.4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 t="shared" si="0"/>
        <v>70.333333333333329</v>
      </c>
    </row>
    <row r="9" spans="1:6" x14ac:dyDescent="0.4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 t="shared" si="0"/>
        <v>81.333333333333329</v>
      </c>
    </row>
    <row r="10" spans="1:6" x14ac:dyDescent="0.4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 t="shared" si="0"/>
        <v>89.666666666666671</v>
      </c>
    </row>
    <row r="11" spans="1:6" x14ac:dyDescent="0.4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N21" sqref="N21"/>
    </sheetView>
  </sheetViews>
  <sheetFormatPr defaultRowHeight="17.399999999999999" x14ac:dyDescent="0.4"/>
  <cols>
    <col min="1" max="1" width="10.3984375" bestFit="1" customWidth="1"/>
    <col min="2" max="2" width="9.5" bestFit="1" customWidth="1"/>
  </cols>
  <sheetData>
    <row r="1" spans="1:5" ht="21" x14ac:dyDescent="0.4">
      <c r="A1" s="15" t="s">
        <v>147</v>
      </c>
      <c r="B1" s="15"/>
      <c r="C1" s="15"/>
      <c r="D1" s="15"/>
      <c r="E1" s="15"/>
    </row>
    <row r="3" spans="1:5" x14ac:dyDescent="0.4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하영 김</cp:lastModifiedBy>
  <dcterms:created xsi:type="dcterms:W3CDTF">2023-04-27T08:01:32Z</dcterms:created>
  <dcterms:modified xsi:type="dcterms:W3CDTF">2025-01-02T20:59:33Z</dcterms:modified>
</cp:coreProperties>
</file>