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884b1dcfc96ec6/바탕 화면/2026_컴활2급실기_기본서/04 실전모의고사/"/>
    </mc:Choice>
  </mc:AlternateContent>
  <xr:revisionPtr revIDLastSave="1" documentId="8_{42A91970-053C-4DFF-9B07-D8B91D21D0EC}" xr6:coauthVersionLast="47" xr6:coauthVersionMax="47" xr10:uidLastSave="{3328F2D2-06E9-41A4-8316-88D39285B53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4" l="1"/>
  <c r="I26" i="4"/>
  <c r="I27" i="4"/>
  <c r="I28" i="4"/>
  <c r="I29" i="4"/>
  <c r="I24" i="4"/>
  <c r="D31" i="4"/>
  <c r="F20" i="4"/>
  <c r="G4" i="4"/>
  <c r="G5" i="4"/>
  <c r="G6" i="4"/>
  <c r="G7" i="4"/>
  <c r="G8" i="4"/>
  <c r="G9" i="4"/>
  <c r="G3" i="4"/>
  <c r="C4" i="4"/>
  <c r="C5" i="4"/>
  <c r="C6" i="4"/>
  <c r="C7" i="4"/>
  <c r="C8" i="4"/>
  <c r="C9" i="4"/>
  <c r="C3" i="4"/>
  <c r="F5" i="7"/>
  <c r="F6" i="7"/>
  <c r="F7" i="7"/>
  <c r="F8" i="7"/>
  <c r="F9" i="7"/>
  <c r="F10" i="7"/>
  <c r="F11" i="7"/>
  <c r="F4" i="7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<sst xmlns="http://schemas.openxmlformats.org/spreadsheetml/2006/main" count="307" uniqueCount="218">
  <si>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</si>
  <si>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</si>
  <si>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</si>
  <si>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</si>
  <si>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</si>
  <si>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</si>
  <si>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</si>
  <si>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</si>
  <si>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</si>
  <si>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</si>
  <si>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</si>
  <si>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</si>
  <si>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</si>
  <si>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</si>
  <si>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</si>
  <si>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</si>
  <si>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</si>
  <si>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</si>
  <si>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</si>
  <si>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</si>
  <si>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</si>
  <si>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</si>
  <si>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</si>
  <si>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</si>
  <si>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</si>
  <si>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</si>
  <si>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</si>
  <si>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</si>
  <si>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</si>
  <si>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</si>
  <si>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</si>
  <si>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</si>
  <si>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</si>
  <si>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</si>
  <si>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</si>
  <si>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</si>
  <si>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</si>
  <si>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</si>
  <si>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</si>
  <si>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</si>
  <si>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</si>
  <si>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</si>
  <si>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</si>
  <si>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</si>
  <si>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</si>
  <si>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</si>
  <si>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</si>
  <si>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</si>
  <si>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</si>
  <si>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</si>
  <si>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</si>
  <si>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</si>
  <si>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</si>
  <si>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</si>
  <si>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</si>
  <si>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</si>
  <si>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</si>
  <si>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</si>
  <si>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</si>
  <si>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</si>
  <si>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</si>
  <si>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</si>
  <si>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</si>
  <si>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</si>
  <si>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</si>
  <si>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</si>
  <si>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</si>
  <si>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</si>
  <si>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</si>
  <si>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</si>
  <si>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</si>
  <si>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</si>
  <si>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</si>
  <si>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</si>
  <si>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</si>
  <si>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</si>
  <si>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</si>
  <si>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</si>
  <si>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</si>
  <si>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</si>
  <si>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</si>
  <si>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</si>
  <si>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</si>
  <si>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</si>
  <si>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</si>
  <si>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</si>
  <si>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</si>
  <si>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</si>
  <si>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</si>
  <si>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</si>
  <si>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</si>
  <si>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</si>
  <si>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</si>
  <si>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</si>
  <si>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</si>
  <si>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</si>
  <si>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</si>
  <si>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</si>
  <si>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</si>
  <si>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</si>
  <si>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</si>
  <si>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</si>
  <si>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</si>
  <si>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</si>
  <si>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</si>
  <si>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</si>
  <si>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</si>
  <si>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</si>
  <si>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</si>
  <si>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</si>
  <si>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</si>
  <si>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</si>
  <si>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</si>
  <si>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</si>
  <si>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</si>
  <si>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</si>
  <si>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</si>
  <si>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</si>
  <si>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</si>
  <si>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</si>
  <si>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</si>
  <si>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</si>
  <si>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</si>
  <si>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</si>
  <si>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</si>
  <si>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</si>
  <si>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</si>
  <si>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</si>
  <si>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</si>
  <si>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</si>
  <si>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</si>
  <si>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</si>
  <si>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</si>
  <si>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</si>
  <si>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</si>
  <si>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</si>
  <si>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</si>
  <si>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</si>
  <si>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</si>
  <si>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</si>
  <si>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</si>
  <si>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</si>
  <si>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</si>
  <si>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</si>
  <si>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</si>
  <si>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</si>
  <si>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</si>
  <si>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</si>
  <si>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</si>
  <si>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</si>
  <si>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</si>
  <si>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</si>
  <si>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</si>
  <si>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</si>
  <si>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</si>
  <si>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</si>
  <si>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</si>
  <si>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</si>
  <si>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</si>
  <si>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</si>
  <si>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</si>
  <si>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</si>
  <si>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</si>
  <si>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</si>
  <si>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</si>
  <si>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</si>
  <si>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</si>
  <si>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</si>
  <si>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</si>
  <si>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</si>
  <si>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</si>
  <si>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</si>
  <si>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</si>
  <si>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</si>
  <si>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</si>
  <si>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</si>
  <si>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</si>
  <si>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</si>
  <si>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</si>
  <si>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</si>
  <si>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</si>
  <si>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</si>
  <si>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</si>
  <si>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</si>
  <si>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</si>
  <si>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</si>
  <si>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</si>
  <si>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</si>
  <si>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</si>
  <si>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</si>
  <si>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</si>
  <si>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</si>
  <si>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</si>
  <si>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</si>
  <si>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</si>
  <si>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</si>
  <si>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</si>
  <si>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</si>
  <si>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</si>
  <si>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</si>
  <si>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</si>
  <si>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</si>
  <si>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</si>
  <si>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</si>
  <si>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</si>
  <si>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</si>
  <si>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</si>
  <si>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</si>
  <si>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</si>
  <si>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</si>
  <si>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성명</t>
    <phoneticPr fontId="1" type="noConversion"/>
  </si>
  <si>
    <t>소속</t>
    <phoneticPr fontId="1" type="noConversion"/>
  </si>
  <si>
    <t>경리부</t>
    <phoneticPr fontId="1" type="noConversion"/>
  </si>
  <si>
    <t>영어</t>
    <phoneticPr fontId="1" type="noConversion"/>
  </si>
  <si>
    <t>관리부</t>
    <phoneticPr fontId="1" type="noConversion"/>
  </si>
  <si>
    <t>전산</t>
    <phoneticPr fontId="1" type="noConversion"/>
  </si>
  <si>
    <t>&gt;=80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</si>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</sst>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#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1" xfId="4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3"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(차트작업!$D$4,차트작업!$D$6:$D$8,차트작업!$D$10)</c15:sqref>
                  </c15:fullRef>
                </c:ext>
              </c:extLst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(차트작업!$E$4,차트작업!$E$6:$E$8,차트작업!$E$10)</c15:sqref>
                  </c15:fullRef>
                </c:ext>
              </c:extLst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9199"/>
        <c:axId val="6506879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650687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99199"/>
        <c:crosses val="max"/>
        <c:crossBetween val="between"/>
        <c:majorUnit val="200000"/>
      </c:valAx>
      <c:catAx>
        <c:axId val="64991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6879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12</xdr:row>
          <xdr:rowOff>22860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15240</xdr:colOff>
      <xdr:row>12</xdr:row>
      <xdr:rowOff>53340</xdr:rowOff>
    </xdr:from>
    <xdr:to>
      <xdr:col>6</xdr:col>
      <xdr:colOff>15240</xdr:colOff>
      <xdr:row>14</xdr:row>
      <xdr:rowOff>53340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59E2BB8-670F-21B6-F055-5A9F30B81544}"/>
            </a:ext>
          </a:extLst>
        </xdr:cNvPr>
        <xdr:cNvSpPr/>
      </xdr:nvSpPr>
      <xdr:spPr>
        <a:xfrm>
          <a:off x="2697480" y="275082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3"/>
    </row>
    <row r="5" spans="1:6" x14ac:dyDescent="0.4">
      <c r="A5" s="1"/>
      <c r="B5" s="1"/>
      <c r="C5" s="1"/>
      <c r="D5" s="1"/>
      <c r="E5" s="2"/>
      <c r="F5" s="3"/>
    </row>
    <row r="6" spans="1:6" x14ac:dyDescent="0.4">
      <c r="A6" s="1"/>
      <c r="B6" s="1"/>
      <c r="C6" s="1"/>
      <c r="D6" s="1"/>
      <c r="E6" s="2"/>
      <c r="F6" s="3"/>
    </row>
    <row r="7" spans="1:6" x14ac:dyDescent="0.4">
      <c r="A7" s="1"/>
      <c r="B7" s="1"/>
      <c r="C7" s="1"/>
      <c r="D7" s="1"/>
      <c r="E7" s="2"/>
      <c r="F7" s="3"/>
    </row>
    <row r="8" spans="1:6" x14ac:dyDescent="0.4">
      <c r="A8" s="1"/>
      <c r="B8" s="1"/>
      <c r="C8" s="1"/>
      <c r="D8" s="1"/>
      <c r="E8" s="2"/>
      <c r="F8" s="3"/>
    </row>
    <row r="9" spans="1:6" x14ac:dyDescent="0.4">
      <c r="A9" s="1"/>
      <c r="B9" s="1"/>
      <c r="C9" s="1"/>
      <c r="D9" s="1"/>
      <c r="E9" s="2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>
      <selection activeCell="F18" sqref="F18"/>
    </sheetView>
  </sheetViews>
  <sheetFormatPr defaultRowHeight="17.399999999999999" x14ac:dyDescent="0.4"/>
  <sheetData>
    <row r="1" spans="1:9" ht="24" customHeight="1" x14ac:dyDescent="0.4">
      <c r="A1" s="26" t="s">
        <v>77</v>
      </c>
      <c r="B1" s="26"/>
      <c r="C1" s="26"/>
      <c r="D1" s="26"/>
      <c r="E1" s="26"/>
      <c r="F1" s="26"/>
      <c r="G1" s="26"/>
      <c r="H1" s="26"/>
      <c r="I1" s="26"/>
    </row>
    <row r="3" spans="1:9" x14ac:dyDescent="0.4">
      <c r="A3" s="27" t="s">
        <v>78</v>
      </c>
      <c r="B3" s="27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7" t="s">
        <v>84</v>
      </c>
      <c r="H3" s="27" t="s">
        <v>85</v>
      </c>
      <c r="I3" s="27" t="s">
        <v>86</v>
      </c>
    </row>
    <row r="4" spans="1:9" x14ac:dyDescent="0.4">
      <c r="A4" s="27" t="s">
        <v>87</v>
      </c>
      <c r="B4" s="6" t="s">
        <v>88</v>
      </c>
      <c r="C4" s="28">
        <v>560</v>
      </c>
      <c r="D4" s="28">
        <v>530</v>
      </c>
      <c r="E4" s="28">
        <f>C4-D4</f>
        <v>30</v>
      </c>
      <c r="F4" s="28">
        <v>2000</v>
      </c>
      <c r="G4" s="29">
        <f>D4*(F4+F4*20%)</f>
        <v>1272000</v>
      </c>
      <c r="H4" s="6" t="str">
        <f>IF(E4&lt;=D4,"유","무")</f>
        <v>유</v>
      </c>
      <c r="I4" s="30">
        <f>_xlfn.RANK.EQ(G4,$G$4:$G$12)</f>
        <v>5</v>
      </c>
    </row>
    <row r="5" spans="1:9" x14ac:dyDescent="0.4">
      <c r="A5" s="27" t="s">
        <v>87</v>
      </c>
      <c r="B5" s="6" t="s">
        <v>89</v>
      </c>
      <c r="C5" s="28">
        <v>265</v>
      </c>
      <c r="D5" s="28">
        <v>110</v>
      </c>
      <c r="E5" s="28">
        <f t="shared" ref="E5:E12" si="0">C5-D5</f>
        <v>155</v>
      </c>
      <c r="F5" s="28">
        <v>3000</v>
      </c>
      <c r="G5" s="29">
        <f t="shared" ref="G5:G12" si="1">D5*(F5+F5*20%)</f>
        <v>396000</v>
      </c>
      <c r="H5" s="6" t="str">
        <f t="shared" ref="H5:H12" si="2">IF(E5&lt;=D5,"유","무")</f>
        <v>무</v>
      </c>
      <c r="I5" s="30">
        <f t="shared" ref="I5:I12" si="3">_xlfn.RANK.EQ(G5,$G$4:$G$12)</f>
        <v>9</v>
      </c>
    </row>
    <row r="6" spans="1:9" x14ac:dyDescent="0.4">
      <c r="A6" s="27" t="s">
        <v>87</v>
      </c>
      <c r="B6" s="6" t="s">
        <v>90</v>
      </c>
      <c r="C6" s="28">
        <v>333</v>
      </c>
      <c r="D6" s="28">
        <v>150</v>
      </c>
      <c r="E6" s="28">
        <f t="shared" si="0"/>
        <v>183</v>
      </c>
      <c r="F6" s="28">
        <v>2500</v>
      </c>
      <c r="G6" s="29">
        <f t="shared" si="1"/>
        <v>450000</v>
      </c>
      <c r="H6" s="6" t="str">
        <f t="shared" si="2"/>
        <v>무</v>
      </c>
      <c r="I6" s="30">
        <f t="shared" si="3"/>
        <v>8</v>
      </c>
    </row>
    <row r="7" spans="1:9" x14ac:dyDescent="0.4">
      <c r="A7" s="27" t="s">
        <v>91</v>
      </c>
      <c r="B7" s="6" t="s">
        <v>92</v>
      </c>
      <c r="C7" s="28">
        <v>120</v>
      </c>
      <c r="D7" s="28">
        <v>59</v>
      </c>
      <c r="E7" s="28">
        <f t="shared" si="0"/>
        <v>61</v>
      </c>
      <c r="F7" s="28">
        <v>10000</v>
      </c>
      <c r="G7" s="29">
        <f t="shared" si="1"/>
        <v>708000</v>
      </c>
      <c r="H7" s="6" t="str">
        <f t="shared" si="2"/>
        <v>무</v>
      </c>
      <c r="I7" s="30">
        <f t="shared" si="3"/>
        <v>7</v>
      </c>
    </row>
    <row r="8" spans="1:9" x14ac:dyDescent="0.4">
      <c r="A8" s="27" t="s">
        <v>91</v>
      </c>
      <c r="B8" s="6" t="s">
        <v>93</v>
      </c>
      <c r="C8" s="28">
        <v>160</v>
      </c>
      <c r="D8" s="28">
        <v>100</v>
      </c>
      <c r="E8" s="28">
        <f t="shared" si="0"/>
        <v>60</v>
      </c>
      <c r="F8" s="28">
        <v>12000</v>
      </c>
      <c r="G8" s="29">
        <f t="shared" si="1"/>
        <v>1440000</v>
      </c>
      <c r="H8" s="6" t="str">
        <f t="shared" si="2"/>
        <v>유</v>
      </c>
      <c r="I8" s="30">
        <f t="shared" si="3"/>
        <v>3</v>
      </c>
    </row>
    <row r="9" spans="1:9" x14ac:dyDescent="0.4">
      <c r="A9" s="27" t="s">
        <v>91</v>
      </c>
      <c r="B9" s="6" t="s">
        <v>94</v>
      </c>
      <c r="C9" s="28">
        <v>75</v>
      </c>
      <c r="D9" s="28">
        <v>50</v>
      </c>
      <c r="E9" s="28">
        <f t="shared" si="0"/>
        <v>25</v>
      </c>
      <c r="F9" s="28">
        <v>13300</v>
      </c>
      <c r="G9" s="29">
        <f t="shared" si="1"/>
        <v>798000</v>
      </c>
      <c r="H9" s="6" t="str">
        <f t="shared" si="2"/>
        <v>유</v>
      </c>
      <c r="I9" s="30">
        <f t="shared" si="3"/>
        <v>6</v>
      </c>
    </row>
    <row r="10" spans="1:9" x14ac:dyDescent="0.4">
      <c r="A10" s="27" t="s">
        <v>95</v>
      </c>
      <c r="B10" s="6" t="s">
        <v>96</v>
      </c>
      <c r="C10" s="28">
        <v>680</v>
      </c>
      <c r="D10" s="28">
        <v>450</v>
      </c>
      <c r="E10" s="28">
        <f t="shared" si="0"/>
        <v>230</v>
      </c>
      <c r="F10" s="28">
        <v>5000</v>
      </c>
      <c r="G10" s="29">
        <f t="shared" si="1"/>
        <v>2700000</v>
      </c>
      <c r="H10" s="6" t="str">
        <f t="shared" si="2"/>
        <v>유</v>
      </c>
      <c r="I10" s="30">
        <f t="shared" si="3"/>
        <v>2</v>
      </c>
    </row>
    <row r="11" spans="1:9" x14ac:dyDescent="0.4">
      <c r="A11" s="27" t="s">
        <v>95</v>
      </c>
      <c r="B11" s="6" t="s">
        <v>97</v>
      </c>
      <c r="C11" s="28">
        <v>985</v>
      </c>
      <c r="D11" s="28">
        <v>500</v>
      </c>
      <c r="E11" s="28">
        <f t="shared" si="0"/>
        <v>485</v>
      </c>
      <c r="F11" s="28">
        <v>6000</v>
      </c>
      <c r="G11" s="29">
        <f t="shared" si="1"/>
        <v>3600000</v>
      </c>
      <c r="H11" s="6" t="str">
        <f t="shared" si="2"/>
        <v>유</v>
      </c>
      <c r="I11" s="30">
        <f t="shared" si="3"/>
        <v>1</v>
      </c>
    </row>
    <row r="12" spans="1:9" ht="18" thickBot="1" x14ac:dyDescent="0.45">
      <c r="A12" s="31" t="s">
        <v>95</v>
      </c>
      <c r="B12" s="32" t="s">
        <v>98</v>
      </c>
      <c r="C12" s="33">
        <v>450</v>
      </c>
      <c r="D12" s="33">
        <v>400</v>
      </c>
      <c r="E12" s="33">
        <f t="shared" si="0"/>
        <v>50</v>
      </c>
      <c r="F12" s="33">
        <v>3000</v>
      </c>
      <c r="G12" s="34">
        <f t="shared" si="1"/>
        <v>1440000</v>
      </c>
      <c r="H12" s="32" t="str">
        <f t="shared" si="2"/>
        <v>유</v>
      </c>
      <c r="I12" s="35">
        <f t="shared" si="3"/>
        <v>3</v>
      </c>
    </row>
    <row r="13" spans="1:9" x14ac:dyDescent="0.4">
      <c r="A13" s="36" t="s">
        <v>99</v>
      </c>
      <c r="B13" s="37"/>
      <c r="C13" s="38">
        <f>SUM(C4:C12)</f>
        <v>3628</v>
      </c>
      <c r="D13" s="38">
        <f t="shared" ref="D13:G13" si="4">SUM(D4:D12)</f>
        <v>2349</v>
      </c>
      <c r="E13" s="38">
        <f t="shared" si="4"/>
        <v>1279</v>
      </c>
      <c r="F13" s="38"/>
      <c r="G13" s="39">
        <f t="shared" si="4"/>
        <v>12804000</v>
      </c>
      <c r="H13" s="40"/>
      <c r="I13" s="41"/>
    </row>
    <row r="14" spans="1:9" ht="18" thickBot="1" x14ac:dyDescent="0.45">
      <c r="A14" s="42" t="s">
        <v>101</v>
      </c>
      <c r="B14" s="43"/>
      <c r="C14" s="44">
        <f>AVERAGE(C4:C12)</f>
        <v>403.11111111111109</v>
      </c>
      <c r="D14" s="44">
        <f t="shared" ref="D14:G14" si="5">AVERAGE(D4:D12)</f>
        <v>261</v>
      </c>
      <c r="E14" s="44">
        <f t="shared" si="5"/>
        <v>142.11111111111111</v>
      </c>
      <c r="F14" s="44"/>
      <c r="G14" s="45">
        <f t="shared" si="5"/>
        <v>1422666.6666666667</v>
      </c>
      <c r="H14" s="46"/>
      <c r="I14" s="47"/>
    </row>
  </sheetData>
  <mergeCells count="2">
    <mergeCell ref="A13:B13"/>
    <mergeCell ref="A14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H19" sqref="H19"/>
    </sheetView>
  </sheetViews>
  <sheetFormatPr defaultRowHeight="17.399999999999999" x14ac:dyDescent="0.4"/>
  <sheetData>
    <row r="1" spans="1:8" ht="21" x14ac:dyDescent="0.4">
      <c r="A1" s="15" t="s">
        <v>102</v>
      </c>
      <c r="B1" s="15"/>
      <c r="C1" s="15"/>
      <c r="D1" s="15"/>
      <c r="E1" s="15"/>
      <c r="F1" s="15"/>
      <c r="G1" s="15"/>
      <c r="H1" s="15"/>
    </row>
    <row r="3" spans="1:8" x14ac:dyDescent="0.4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2" priority="2">
      <formula>$G4&gt;=100</formula>
    </cfRule>
    <cfRule type="expression" dxfId="1" priority="1">
      <formula>$G4&lt;20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tabSelected="1" topLeftCell="A16" workbookViewId="0">
      <selection activeCell="F33" sqref="F33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6" max="6" width="14.19921875" bestFit="1" customWidth="1"/>
    <col min="8" max="8" width="11.09765625" bestFit="1" customWidth="1"/>
    <col min="9" max="9" width="11.69921875" bestFit="1" customWidth="1"/>
  </cols>
  <sheetData>
    <row r="1" spans="1:8" x14ac:dyDescent="0.4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">
      <c r="A3" s="6" t="s">
        <v>6</v>
      </c>
      <c r="B3" s="7">
        <v>40604</v>
      </c>
      <c r="C3" s="6" t="str">
        <f>CHOOSE(WEEKDAY(B3,2), "월요일", "화요일", "수요일", "목요일", "금요일", "토요일", "일요일")</f>
        <v>수요일</v>
      </c>
      <c r="E3" s="6" t="s">
        <v>18</v>
      </c>
      <c r="F3" s="6" t="s">
        <v>19</v>
      </c>
      <c r="G3" s="6" t="str">
        <f>IF(OR(MID(F3,8,1)="1", MID(F3,8,1)="3"), "남", "여")</f>
        <v>여</v>
      </c>
    </row>
    <row r="4" spans="1:8" x14ac:dyDescent="0.4">
      <c r="A4" s="6" t="s">
        <v>7</v>
      </c>
      <c r="B4" s="7">
        <v>39908</v>
      </c>
      <c r="C4" s="6" t="str">
        <f t="shared" ref="C4:C9" si="0">CHOOSE(WEEKDAY(B4,2), "월요일", "화요일", "수요일", "목요일", "금요일", "토요일", "일요일")</f>
        <v>일요일</v>
      </c>
      <c r="E4" s="6" t="s">
        <v>20</v>
      </c>
      <c r="F4" s="6" t="s">
        <v>21</v>
      </c>
      <c r="G4" s="6" t="str">
        <f t="shared" ref="G4:G9" si="1">IF(OR(MID(F4,8,1)="1", MID(F4,8,1)="3"), "남", "여")</f>
        <v>여</v>
      </c>
    </row>
    <row r="5" spans="1:8" x14ac:dyDescent="0.4">
      <c r="A5" s="6" t="s">
        <v>8</v>
      </c>
      <c r="B5" s="7">
        <v>39573</v>
      </c>
      <c r="C5" s="6" t="str">
        <f t="shared" si="0"/>
        <v>월요일</v>
      </c>
      <c r="E5" s="6" t="s">
        <v>22</v>
      </c>
      <c r="F5" s="6" t="s">
        <v>23</v>
      </c>
      <c r="G5" s="6" t="str">
        <f t="shared" si="1"/>
        <v>남</v>
      </c>
    </row>
    <row r="6" spans="1:8" x14ac:dyDescent="0.4">
      <c r="A6" s="6" t="s">
        <v>9</v>
      </c>
      <c r="B6" s="7">
        <v>41029</v>
      </c>
      <c r="C6" s="6" t="str">
        <f t="shared" si="0"/>
        <v>월요일</v>
      </c>
      <c r="E6" s="6" t="s">
        <v>24</v>
      </c>
      <c r="F6" s="6" t="s">
        <v>25</v>
      </c>
      <c r="G6" s="6" t="str">
        <f t="shared" si="1"/>
        <v>남</v>
      </c>
    </row>
    <row r="7" spans="1:8" x14ac:dyDescent="0.4">
      <c r="A7" s="6" t="s">
        <v>10</v>
      </c>
      <c r="B7" s="7">
        <v>39340</v>
      </c>
      <c r="C7" s="6" t="str">
        <f t="shared" si="0"/>
        <v>토요일</v>
      </c>
      <c r="E7" s="6" t="s">
        <v>26</v>
      </c>
      <c r="F7" s="6" t="s">
        <v>27</v>
      </c>
      <c r="G7" s="6" t="str">
        <f t="shared" si="1"/>
        <v>남</v>
      </c>
    </row>
    <row r="8" spans="1:8" x14ac:dyDescent="0.4">
      <c r="A8" s="6" t="s">
        <v>11</v>
      </c>
      <c r="B8" s="7">
        <v>40333</v>
      </c>
      <c r="C8" s="6" t="str">
        <f t="shared" si="0"/>
        <v>금요일</v>
      </c>
      <c r="E8" s="6" t="s">
        <v>28</v>
      </c>
      <c r="F8" s="6" t="s">
        <v>29</v>
      </c>
      <c r="G8" s="6" t="str">
        <f t="shared" si="1"/>
        <v>남</v>
      </c>
    </row>
    <row r="9" spans="1:8" x14ac:dyDescent="0.4">
      <c r="A9" s="6" t="s">
        <v>12</v>
      </c>
      <c r="B9" s="7">
        <v>39690</v>
      </c>
      <c r="C9" s="6" t="str">
        <f t="shared" si="0"/>
        <v>토요일</v>
      </c>
      <c r="E9" s="6" t="s">
        <v>30</v>
      </c>
      <c r="F9" s="6" t="s">
        <v>31</v>
      </c>
      <c r="G9" s="6" t="str">
        <f t="shared" si="1"/>
        <v>남</v>
      </c>
    </row>
    <row r="11" spans="1:8" x14ac:dyDescent="0.4">
      <c r="A11" s="4" t="s">
        <v>32</v>
      </c>
      <c r="B11" s="5" t="s">
        <v>164</v>
      </c>
    </row>
    <row r="12" spans="1:8" x14ac:dyDescent="0.4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211</v>
      </c>
      <c r="G13" s="13" t="s">
        <v>213</v>
      </c>
      <c r="H13" s="13" t="s">
        <v>215</v>
      </c>
    </row>
    <row r="14" spans="1:8" x14ac:dyDescent="0.4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212</v>
      </c>
      <c r="G14" s="13" t="s">
        <v>216</v>
      </c>
      <c r="H14" s="13"/>
    </row>
    <row r="15" spans="1:8" x14ac:dyDescent="0.4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214</v>
      </c>
      <c r="G15" s="13"/>
      <c r="H15" s="13" t="s">
        <v>217</v>
      </c>
    </row>
    <row r="16" spans="1:8" x14ac:dyDescent="0.4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7" t="s">
        <v>163</v>
      </c>
      <c r="G19" s="17"/>
    </row>
    <row r="20" spans="1:9" x14ac:dyDescent="0.4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6">
        <f>INT(DAVERAGE(A12:E20,5,F13:H15))</f>
        <v>160</v>
      </c>
      <c r="G20" s="16"/>
    </row>
    <row r="22" spans="1:9" x14ac:dyDescent="0.4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INT(G24/H24) &amp;"("&amp; MOD(G24,H24) &amp;")"</f>
        <v>31(8)</v>
      </c>
    </row>
    <row r="25" spans="1:9" x14ac:dyDescent="0.4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 t="str">
        <f t="shared" ref="I25:I29" si="2">INT(G25/H25) &amp;"("&amp; MOD(G25,H25) &amp;")"</f>
        <v>28(11)</v>
      </c>
    </row>
    <row r="26" spans="1:9" x14ac:dyDescent="0.4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 t="str">
        <f t="shared" si="2"/>
        <v>31(9)</v>
      </c>
    </row>
    <row r="27" spans="1:9" x14ac:dyDescent="0.4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 t="str">
        <f t="shared" si="2"/>
        <v>30(10)</v>
      </c>
    </row>
    <row r="28" spans="1:9" x14ac:dyDescent="0.4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 t="str">
        <f t="shared" si="2"/>
        <v>31(3)</v>
      </c>
    </row>
    <row r="29" spans="1:9" x14ac:dyDescent="0.4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 t="str">
        <f t="shared" si="2"/>
        <v>30(0)</v>
      </c>
    </row>
    <row r="30" spans="1:9" x14ac:dyDescent="0.4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">
      <c r="A31" s="18" t="s">
        <v>64</v>
      </c>
      <c r="B31" s="19"/>
      <c r="C31" s="20"/>
      <c r="D31" s="9">
        <f>SUMIF(B24:B30,_xlfn.MODE.SNGL(B24:B30),D24:D30)</f>
        <v>1059000</v>
      </c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G19" sqref="G19"/>
    </sheetView>
  </sheetViews>
  <sheetFormatPr defaultRowHeight="17.399999999999999" x14ac:dyDescent="0.4"/>
  <cols>
    <col min="6" max="6" width="5.59765625" customWidth="1"/>
  </cols>
  <sheetData>
    <row r="1" spans="1:11" x14ac:dyDescent="0.4">
      <c r="A1" s="10" t="s">
        <v>105</v>
      </c>
      <c r="B1" s="21" t="s">
        <v>106</v>
      </c>
      <c r="C1" s="21"/>
      <c r="D1" s="21"/>
      <c r="E1" s="21"/>
      <c r="G1" s="4" t="s">
        <v>105</v>
      </c>
      <c r="H1" s="21" t="s">
        <v>107</v>
      </c>
      <c r="I1" s="21"/>
      <c r="J1" s="21"/>
      <c r="K1" s="21"/>
    </row>
    <row r="2" spans="1:11" x14ac:dyDescent="0.4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">
      <c r="A10" s="21" t="s">
        <v>118</v>
      </c>
      <c r="B10" s="21"/>
      <c r="C10" s="21"/>
      <c r="D10" s="21"/>
    </row>
    <row r="11" spans="1:11" x14ac:dyDescent="0.4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4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4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4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4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4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leftLabels="1" topLabels="1">
    <dataRefs count="2">
      <dataRef ref="A2:D8" sheet="분석작업-1"/>
      <dataRef ref="G2:J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activeCell="G15" sqref="G15"/>
    </sheetView>
  </sheetViews>
  <sheetFormatPr defaultRowHeight="17.399999999999999" x14ac:dyDescent="0.4"/>
  <cols>
    <col min="4" max="4" width="10.59765625" bestFit="1" customWidth="1"/>
    <col min="5" max="5" width="9.09765625" bestFit="1" customWidth="1"/>
  </cols>
  <sheetData>
    <row r="1" spans="1:5" ht="21" x14ac:dyDescent="0.4">
      <c r="A1" s="15" t="s">
        <v>119</v>
      </c>
      <c r="B1" s="15"/>
      <c r="C1" s="15"/>
      <c r="D1" s="15"/>
      <c r="E1" s="15"/>
    </row>
    <row r="3" spans="1:5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4">
      <c r="A11" s="22" t="s">
        <v>99</v>
      </c>
      <c r="B11" s="23"/>
      <c r="C11" s="24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C18" sqref="C18"/>
    </sheetView>
  </sheetViews>
  <sheetFormatPr defaultRowHeight="17.399999999999999" x14ac:dyDescent="0.4"/>
  <sheetData>
    <row r="1" spans="1:6" ht="21" x14ac:dyDescent="0.4">
      <c r="A1" s="15" t="s">
        <v>132</v>
      </c>
      <c r="B1" s="15"/>
      <c r="C1" s="15"/>
      <c r="D1" s="15"/>
      <c r="E1" s="15"/>
      <c r="F1" s="15"/>
    </row>
    <row r="3" spans="1:6" x14ac:dyDescent="0.4">
      <c r="A3" s="25" t="s">
        <v>210</v>
      </c>
      <c r="B3" s="25" t="s">
        <v>133</v>
      </c>
      <c r="C3" s="25" t="s">
        <v>134</v>
      </c>
      <c r="D3" s="25" t="s">
        <v>135</v>
      </c>
      <c r="E3" s="25" t="s">
        <v>136</v>
      </c>
      <c r="F3" s="25" t="s">
        <v>100</v>
      </c>
    </row>
    <row r="4" spans="1:6" x14ac:dyDescent="0.4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AVERAGE(C4:E4)</f>
        <v>92</v>
      </c>
    </row>
    <row r="5" spans="1:6" x14ac:dyDescent="0.4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 t="shared" ref="F5:F11" si="0">AVERAGE(C5:E5)</f>
        <v>94.666666666666671</v>
      </c>
    </row>
    <row r="6" spans="1:6" x14ac:dyDescent="0.4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 t="shared" si="0"/>
        <v>92.666666666666671</v>
      </c>
    </row>
    <row r="7" spans="1:6" x14ac:dyDescent="0.4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 t="shared" si="0"/>
        <v>80.666666666666671</v>
      </c>
    </row>
    <row r="8" spans="1:6" x14ac:dyDescent="0.4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 t="shared" si="0"/>
        <v>70.333333333333329</v>
      </c>
    </row>
    <row r="9" spans="1:6" x14ac:dyDescent="0.4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 t="shared" si="0"/>
        <v>81.333333333333329</v>
      </c>
    </row>
    <row r="10" spans="1:6" x14ac:dyDescent="0.4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 t="shared" si="0"/>
        <v>89.666666666666671</v>
      </c>
    </row>
    <row r="11" spans="1:6" x14ac:dyDescent="0.4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7620</xdr:colOff>
                    <xdr:row>12</xdr:row>
                    <xdr:rowOff>22860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19" workbookViewId="0">
      <selection activeCell="J25" sqref="J25"/>
    </sheetView>
  </sheetViews>
  <sheetFormatPr defaultRowHeight="17.399999999999999" x14ac:dyDescent="0.4"/>
  <cols>
    <col min="1" max="1" width="10.3984375" bestFit="1" customWidth="1"/>
    <col min="2" max="2" width="9.5" bestFit="1" customWidth="1"/>
  </cols>
  <sheetData>
    <row r="1" spans="1:5" ht="21" x14ac:dyDescent="0.4">
      <c r="A1" s="15" t="s">
        <v>147</v>
      </c>
      <c r="B1" s="15"/>
      <c r="C1" s="15"/>
      <c r="D1" s="15"/>
      <c r="E1" s="15"/>
    </row>
    <row r="3" spans="1:5" x14ac:dyDescent="0.4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iskois@naver.com</cp:lastModifiedBy>
  <dcterms:created xsi:type="dcterms:W3CDTF">2023-04-27T08:01:32Z</dcterms:created>
  <dcterms:modified xsi:type="dcterms:W3CDTF">2025-11-20T03:33:31Z</dcterms:modified>
</cp:coreProperties>
</file>