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/>
  <mc:AlternateContent xmlns:mc="http://schemas.openxmlformats.org/markup-compatibility/2006">
    <mc:Choice Requires="x15">
      <x15ac:absPath xmlns:x15ac="http://schemas.microsoft.com/office/spreadsheetml/2010/11/ac" url="C:\Users\A\Desktop\"/>
    </mc:Choice>
  </mc:AlternateContent>
  <bookViews>
    <workbookView xWindow="-33645" yWindow="2625" windowWidth="18885" windowHeight="17850" activeTab="1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7" i="4" l="1"/>
  <c r="D28" i="4"/>
  <c r="D29" i="4"/>
  <c r="D30" i="4"/>
  <c r="D31" i="4"/>
  <c r="D32" i="4"/>
  <c r="D33" i="4"/>
  <c r="D34" i="4"/>
  <c r="J23" i="4"/>
  <c r="E23" i="4"/>
  <c r="I3" i="4"/>
  <c r="E3" i="4"/>
  <c r="I4" i="4"/>
  <c r="I5" i="4"/>
  <c r="I6" i="4"/>
  <c r="I7" i="4"/>
  <c r="I8" i="4"/>
  <c r="I9" i="4"/>
  <c r="I10" i="4"/>
  <c r="I11" i="4"/>
  <c r="I12" i="4"/>
  <c r="E4" i="4"/>
  <c r="E5" i="4"/>
  <c r="E6" i="4"/>
  <c r="E7" i="4"/>
  <c r="E8" i="4"/>
  <c r="E9" i="4"/>
  <c r="E10" i="4"/>
  <c r="E11" i="4"/>
  <c r="E12" i="4"/>
  <c r="G5" i="7" l="1"/>
  <c r="G6" i="7"/>
  <c r="G7" i="7"/>
  <c r="G8" i="7"/>
  <c r="G9" i="7"/>
  <c r="G10" i="7"/>
  <c r="G11" i="7"/>
  <c r="G12" i="7"/>
  <c r="G13" i="7"/>
  <c r="G14" i="7"/>
  <c r="G4" i="7"/>
  <c r="G3" i="5"/>
  <c r="E22" i="4" l="1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  <c r="B16" i="3" l="1"/>
</calcChain>
</file>

<file path=xl/comments1.xml><?xml version="1.0" encoding="utf-8"?>
<comments xmlns="http://schemas.openxmlformats.org/spreadsheetml/2006/main">
  <authors>
    <author>A</author>
  </authors>
  <commentList>
    <comment ref="E3" authorId="0" shapeId="0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<sst xmlns="http://schemas.openxmlformats.org/spreadsheetml/2006/main" count="313" uniqueCount="238">
  <si>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</si>
  <si>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</si>
  <si>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</si>
  <si>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</si>
  <si>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</si>
  <si>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</si>
  <si>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</si>
  <si>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</si>
  <si>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</si>
  <si>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</si>
  <si>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</si>
  <si>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</si>
  <si>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</si>
  <si>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</si>
  <si>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</si>
  <si>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</si>
  <si>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</si>
  <si>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</si>
  <si>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</si>
  <si>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</si>
  <si>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</si>
  <si>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</si>
  <si>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</si>
  <si>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</si>
  <si>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</si>
  <si>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</si>
  <si>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</si>
  <si>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</si>
  <si>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</si>
  <si>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</si>
  <si>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</si>
  <si>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</si>
  <si>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</si>
  <si>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</si>
  <si>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</si>
  <si>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</si>
  <si>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</si>
  <si>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</si>
  <si>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</si>
  <si>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</si>
  <si>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</si>
  <si>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</si>
  <si>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</si>
  <si>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</si>
  <si>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</si>
  <si>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</si>
  <si>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</si>
  <si>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</si>
  <si>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</si>
  <si>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</si>
  <si>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</si>
  <si>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</si>
  <si>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</si>
  <si>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</si>
  <si>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</si>
  <si>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</si>
  <si>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</si>
  <si>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</si>
  <si>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</si>
  <si>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</si>
  <si>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</si>
  <si>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</si>
  <si>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</si>
  <si>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</si>
  <si>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</si>
  <si>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</si>
  <si>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</si>
  <si>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</si>
  <si>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</si>
  <si>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</si>
  <si>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</si>
  <si>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</si>
  <si>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</si>
  <si>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</si>
  <si>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</si>
  <si>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</si>
  <si>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</si>
  <si>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</si>
  <si>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</si>
  <si>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</si>
  <si>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</si>
  <si>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</si>
  <si>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</si>
  <si>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</si>
  <si>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</si>
  <si>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</si>
  <si>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</si>
  <si>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</si>
  <si>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</si>
  <si>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</si>
  <si>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</si>
  <si>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</si>
  <si>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</si>
  <si>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</si>
  <si>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</si>
  <si>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</si>
  <si>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</si>
  <si>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</si>
  <si>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</si>
  <si>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</si>
  <si>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</si>
  <si>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</si>
  <si>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</si>
  <si>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</si>
  <si>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</si>
  <si>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</si>
  <si>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</si>
  <si>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</si>
  <si>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</si>
  <si>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</si>
  <si>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</si>
  <si>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</si>
  <si>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</si>
  <si>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</si>
  <si>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</si>
  <si>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</si>
  <si>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</si>
  <si>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</si>
  <si>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</si>
  <si>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</si>
  <si>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</si>
  <si>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</si>
  <si>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</si>
  <si>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</si>
  <si>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</si>
  <si>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</si>
  <si>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</si>
  <si>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</si>
  <si>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</si>
  <si>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</si>
  <si>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</si>
  <si>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</si>
  <si>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</si>
  <si>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</si>
  <si>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</si>
  <si>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</si>
  <si>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</si>
  <si>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</si>
  <si>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</si>
  <si>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</si>
  <si>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</si>
  <si>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</si>
  <si>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</si>
  <si>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</si>
  <si>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</si>
  <si>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</si>
  <si>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</si>
  <si>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</si>
  <si>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</si>
  <si>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</si>
  <si>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</si>
  <si>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</si>
  <si>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</si>
  <si>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</si>
  <si>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</si>
  <si>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</si>
  <si>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</si>
  <si>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</si>
  <si>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</si>
  <si>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</si>
  <si>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</si>
  <si>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</si>
  <si>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</si>
  <si>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</si>
  <si>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</si>
  <si>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</si>
  <si>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</si>
  <si>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</si>
  <si>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</si>
  <si>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</si>
  <si>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</si>
  <si>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</si>
  <si>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</si>
  <si>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</si>
  <si>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</si>
  <si>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</si>
  <si>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</si>
  <si>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</si>
  <si>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</si>
  <si>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</si>
  <si>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</si>
  <si>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</si>
  <si>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</si>
  <si>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</si>
  <si>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</si>
  <si>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</si>
  <si>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</si>
  <si>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</si>
  <si>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</si>
  <si>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</si>
  <si>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</si>
  <si>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</si>
  <si>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</si>
  <si>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</si>
  <si>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</si>
  <si>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</si>
  <si>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</si>
  <si>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</si>
  <si>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</si>
  <si>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</si>
  <si>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하이*</t>
    <phoneticPr fontId="1" type="noConversion"/>
  </si>
  <si>
    <t>*프라자</t>
    <phoneticPr fontId="1" type="noConversion"/>
  </si>
  <si>
    <t>이름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</si>
  <si>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</si>
  <si>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</si>
  <si>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</si>
  <si>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</si>
  <si>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</si>
  <si>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</si>
  <si>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</si>
  <si>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</si>
  <si>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</si>
  <si>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</si>
  <si>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</si>
  <si>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</si>
  <si>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</si>
  <si>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</si>
  <si>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</si>
  <si>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</si>
  <si>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</si>
  <si>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</si>
  <si>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</si>
  <si>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</si>
  <si>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</si>
  <si>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</si>
  <si>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</si>
  <si>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11월 24일</t>
    <phoneticPr fontId="1" type="noConversion"/>
  </si>
  <si>
    <t>12월 8일</t>
    <phoneticPr fontId="1" type="noConversion"/>
  </si>
  <si>
    <t>2월 28일</t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</si>
  <si>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</si>
  <si>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</si>
  <si>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</si>
  <si>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3월 2일</t>
    <phoneticPr fontId="1" type="noConversion"/>
  </si>
  <si>
    <t>성별</t>
    <phoneticPr fontId="1" type="noConversion"/>
  </si>
  <si>
    <t>여</t>
    <phoneticPr fontId="1" type="noConversion"/>
  </si>
  <si>
    <t>지급액평균</t>
    <phoneticPr fontId="1" type="noConversion"/>
  </si>
  <si>
    <t>031)255-5511</t>
    <phoneticPr fontId="1" type="noConversion"/>
  </si>
  <si>
    <t>033)535-6222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</si>
</sst>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0.0%"/>
    <numFmt numFmtId="177" formatCode="0&quot;시&quot;&quot;간&quot;"/>
    <numFmt numFmtId="178" formatCode="&quot;₩&quot;#,##0_);[Red]\(&quot;₩&quot;#,##0\)"/>
    <numFmt numFmtId="179" formatCode="yy\/mm\/dd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8" fontId="0" fillId="0" borderId="1" xfId="1" applyNumberFormat="1" applyFont="1" applyBorder="1">
      <alignment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2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ser>
          <c:idx val="4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63F5-464B-840B-960ED8225D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15</xdr:row>
          <xdr:rowOff>19050</xdr:rowOff>
        </xdr:from>
        <xdr:to>
          <xdr:col>3</xdr:col>
          <xdr:colOff>704850</xdr:colOff>
          <xdr:row>16</xdr:row>
          <xdr:rowOff>200025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13607</xdr:rowOff>
    </xdr:from>
    <xdr:to>
      <xdr:col>6</xdr:col>
      <xdr:colOff>721178</xdr:colOff>
      <xdr:row>16</xdr:row>
      <xdr:rowOff>197304</xdr:rowOff>
    </xdr:to>
    <xdr:sp macro="[0]!통화" textlink="">
      <xdr:nvSpPr>
        <xdr:cNvPr id="2" name="팔각형 1"/>
        <xdr:cNvSpPr/>
      </xdr:nvSpPr>
      <xdr:spPr>
        <a:xfrm>
          <a:off x="3143250" y="3224893"/>
          <a:ext cx="1455964" cy="394607"/>
        </a:xfrm>
        <a:prstGeom prst="oct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zoomScale="140" zoomScaleNormal="140" workbookViewId="0">
      <selection activeCell="B25" sqref="B25"/>
    </sheetView>
  </sheetViews>
  <sheetFormatPr defaultRowHeight="16.5" x14ac:dyDescent="0.3"/>
  <cols>
    <col min="1" max="1" width="12" bestFit="1" customWidth="1"/>
    <col min="2" max="2" width="13.125" bestFit="1" customWidth="1"/>
    <col min="3" max="3" width="12.625" bestFit="1" customWidth="1"/>
    <col min="4" max="4" width="9.5" bestFit="1" customWidth="1"/>
    <col min="5" max="5" width="8.625" customWidth="1"/>
  </cols>
  <sheetData>
    <row r="1" spans="1:5" x14ac:dyDescent="0.3">
      <c r="A1" t="s">
        <v>1</v>
      </c>
    </row>
    <row r="3" spans="1:5" x14ac:dyDescent="0.3">
      <c r="A3" s="1" t="s">
        <v>202</v>
      </c>
      <c r="B3" s="1" t="s">
        <v>203</v>
      </c>
      <c r="C3" s="1" t="s">
        <v>204</v>
      </c>
      <c r="D3" s="1" t="s">
        <v>205</v>
      </c>
      <c r="E3" s="1" t="s">
        <v>206</v>
      </c>
    </row>
    <row r="4" spans="1:5" x14ac:dyDescent="0.3">
      <c r="A4" s="1" t="s">
        <v>207</v>
      </c>
      <c r="B4" s="1" t="s">
        <v>213</v>
      </c>
      <c r="C4" s="1" t="s">
        <v>219</v>
      </c>
      <c r="D4" s="1" t="s">
        <v>223</v>
      </c>
      <c r="E4" s="1" t="s">
        <v>229</v>
      </c>
    </row>
    <row r="5" spans="1:5" x14ac:dyDescent="0.3">
      <c r="A5" s="1" t="s">
        <v>208</v>
      </c>
      <c r="B5" s="1" t="s">
        <v>214</v>
      </c>
      <c r="C5" s="1" t="s">
        <v>220</v>
      </c>
      <c r="D5" s="1" t="s">
        <v>224</v>
      </c>
      <c r="E5" s="1" t="s">
        <v>230</v>
      </c>
    </row>
    <row r="6" spans="1:5" x14ac:dyDescent="0.3">
      <c r="A6" s="1" t="s">
        <v>209</v>
      </c>
      <c r="B6" s="1" t="s">
        <v>215</v>
      </c>
      <c r="C6" s="1" t="s">
        <v>221</v>
      </c>
      <c r="D6" s="1" t="s">
        <v>225</v>
      </c>
      <c r="E6" s="1" t="s">
        <v>231</v>
      </c>
    </row>
    <row r="7" spans="1:5" x14ac:dyDescent="0.3">
      <c r="A7" s="1" t="s">
        <v>210</v>
      </c>
      <c r="B7" s="1" t="s">
        <v>216</v>
      </c>
      <c r="C7" s="1" t="s">
        <v>222</v>
      </c>
      <c r="D7" s="1" t="s">
        <v>224</v>
      </c>
      <c r="E7" s="1" t="s">
        <v>229</v>
      </c>
    </row>
    <row r="8" spans="1:5" x14ac:dyDescent="0.3">
      <c r="A8" s="1" t="s">
        <v>211</v>
      </c>
      <c r="B8" s="1" t="s">
        <v>217</v>
      </c>
      <c r="C8" s="1" t="s">
        <v>237</v>
      </c>
      <c r="D8" s="1" t="s">
        <v>226</v>
      </c>
      <c r="E8" s="1" t="s">
        <v>228</v>
      </c>
    </row>
    <row r="9" spans="1:5" x14ac:dyDescent="0.3">
      <c r="A9" s="1" t="s">
        <v>212</v>
      </c>
      <c r="B9" s="1" t="s">
        <v>218</v>
      </c>
      <c r="C9" s="1" t="s">
        <v>236</v>
      </c>
      <c r="D9" s="1" t="s">
        <v>227</v>
      </c>
      <c r="E9" s="1" t="s">
        <v>232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G13"/>
  <sheetViews>
    <sheetView tabSelected="1" zoomScale="140" zoomScaleNormal="140" workbookViewId="0">
      <selection activeCell="I10" sqref="I10"/>
    </sheetView>
  </sheetViews>
  <sheetFormatPr defaultRowHeight="16.5" x14ac:dyDescent="0.3"/>
  <cols>
    <col min="1" max="1" width="2.625" customWidth="1"/>
    <col min="2" max="2" width="11.125" bestFit="1" customWidth="1"/>
    <col min="7" max="7" width="11.125" bestFit="1" customWidth="1"/>
  </cols>
  <sheetData>
    <row r="1" spans="2:7" ht="22.5" x14ac:dyDescent="0.3">
      <c r="B1" s="13" t="s">
        <v>77</v>
      </c>
      <c r="C1" s="13"/>
      <c r="D1" s="13"/>
      <c r="E1" s="13"/>
      <c r="F1" s="13"/>
      <c r="G1" s="13"/>
    </row>
    <row r="2" spans="2:7" x14ac:dyDescent="0.3">
      <c r="G2" s="14">
        <v>45688</v>
      </c>
    </row>
    <row r="3" spans="2:7" ht="17.25" thickBot="1" x14ac:dyDescent="0.35">
      <c r="B3" s="22" t="s">
        <v>78</v>
      </c>
      <c r="C3" s="22" t="s">
        <v>79</v>
      </c>
      <c r="D3" s="22" t="s">
        <v>80</v>
      </c>
      <c r="E3" s="22" t="s">
        <v>81</v>
      </c>
      <c r="F3" s="22" t="s">
        <v>82</v>
      </c>
      <c r="G3" s="22" t="s">
        <v>83</v>
      </c>
    </row>
    <row r="4" spans="2:7" ht="17.25" thickTop="1" x14ac:dyDescent="0.3">
      <c r="B4" s="19" t="s">
        <v>84</v>
      </c>
      <c r="C4" s="20">
        <v>800</v>
      </c>
      <c r="D4" s="21">
        <v>2E-3</v>
      </c>
      <c r="E4" s="20">
        <v>100</v>
      </c>
      <c r="F4" s="20">
        <v>900</v>
      </c>
      <c r="G4" s="20">
        <v>557</v>
      </c>
    </row>
    <row r="5" spans="2:7" x14ac:dyDescent="0.3">
      <c r="B5" s="16" t="s">
        <v>85</v>
      </c>
      <c r="C5" s="17">
        <v>2000</v>
      </c>
      <c r="D5" s="18">
        <v>8.9999999999999993E-3</v>
      </c>
      <c r="E5" s="17">
        <v>150</v>
      </c>
      <c r="F5" s="17">
        <v>2070</v>
      </c>
      <c r="G5" s="17">
        <v>590</v>
      </c>
    </row>
    <row r="6" spans="2:7" x14ac:dyDescent="0.3">
      <c r="B6" s="16" t="s">
        <v>86</v>
      </c>
      <c r="C6" s="17">
        <v>960</v>
      </c>
      <c r="D6" s="18">
        <v>3.0000000000000001E-3</v>
      </c>
      <c r="E6" s="17">
        <v>50</v>
      </c>
      <c r="F6" s="17">
        <v>1010</v>
      </c>
      <c r="G6" s="17">
        <v>650</v>
      </c>
    </row>
    <row r="7" spans="2:7" x14ac:dyDescent="0.3">
      <c r="B7" s="16" t="s">
        <v>87</v>
      </c>
      <c r="C7" s="17">
        <v>720</v>
      </c>
      <c r="D7" s="18">
        <v>0</v>
      </c>
      <c r="E7" s="17">
        <v>30</v>
      </c>
      <c r="F7" s="17">
        <v>750</v>
      </c>
      <c r="G7" s="17">
        <v>700</v>
      </c>
    </row>
    <row r="8" spans="2:7" x14ac:dyDescent="0.3">
      <c r="B8" s="16" t="s">
        <v>88</v>
      </c>
      <c r="C8" s="17">
        <v>1200</v>
      </c>
      <c r="D8" s="18">
        <v>0.02</v>
      </c>
      <c r="E8" s="17">
        <v>75</v>
      </c>
      <c r="F8" s="17">
        <v>1251</v>
      </c>
      <c r="G8" s="17">
        <v>245</v>
      </c>
    </row>
    <row r="9" spans="2:7" x14ac:dyDescent="0.3">
      <c r="B9" s="16" t="s">
        <v>89</v>
      </c>
      <c r="C9" s="17">
        <v>2800</v>
      </c>
      <c r="D9" s="18">
        <v>1E-3</v>
      </c>
      <c r="E9" s="17">
        <v>150</v>
      </c>
      <c r="F9" s="17">
        <v>2838</v>
      </c>
      <c r="G9" s="17">
        <v>430</v>
      </c>
    </row>
    <row r="10" spans="2:7" x14ac:dyDescent="0.3">
      <c r="B10" s="16" t="s">
        <v>90</v>
      </c>
      <c r="C10" s="17">
        <v>640</v>
      </c>
      <c r="D10" s="18">
        <v>0.01</v>
      </c>
      <c r="E10" s="17">
        <v>200</v>
      </c>
      <c r="F10" s="17">
        <v>840</v>
      </c>
      <c r="G10" s="17">
        <v>480</v>
      </c>
    </row>
    <row r="11" spans="2:7" x14ac:dyDescent="0.3">
      <c r="B11" s="16" t="s">
        <v>91</v>
      </c>
      <c r="C11" s="17">
        <v>720</v>
      </c>
      <c r="D11" s="18">
        <v>5.0000000000000001E-3</v>
      </c>
      <c r="E11" s="17">
        <v>40</v>
      </c>
      <c r="F11" s="17">
        <v>760</v>
      </c>
      <c r="G11" s="17">
        <v>843</v>
      </c>
    </row>
    <row r="12" spans="2:7" x14ac:dyDescent="0.3">
      <c r="B12" s="16" t="s">
        <v>92</v>
      </c>
      <c r="C12" s="17">
        <v>1200</v>
      </c>
      <c r="D12" s="18">
        <v>0.02</v>
      </c>
      <c r="E12" s="17">
        <v>50</v>
      </c>
      <c r="F12" s="17">
        <v>1226</v>
      </c>
      <c r="G12" s="17">
        <v>1100</v>
      </c>
    </row>
    <row r="13" spans="2:7" x14ac:dyDescent="0.3">
      <c r="B13" s="15" t="s">
        <v>93</v>
      </c>
      <c r="C13" s="17">
        <v>11040</v>
      </c>
      <c r="D13" s="18"/>
      <c r="E13" s="17">
        <v>845</v>
      </c>
      <c r="F13" s="17">
        <v>11645</v>
      </c>
      <c r="G13" s="17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zoomScale="140" zoomScaleNormal="140" workbookViewId="0">
      <selection activeCell="F4" sqref="F4"/>
    </sheetView>
  </sheetViews>
  <sheetFormatPr defaultRowHeight="16.5" x14ac:dyDescent="0.3"/>
  <cols>
    <col min="2" max="2" width="21" bestFit="1" customWidth="1"/>
    <col min="8" max="8" width="10.625" bestFit="1" customWidth="1"/>
  </cols>
  <sheetData>
    <row r="1" spans="1:8" ht="20.25" x14ac:dyDescent="0.3">
      <c r="A1" s="23" t="s">
        <v>94</v>
      </c>
      <c r="B1" s="23"/>
      <c r="C1" s="23"/>
      <c r="D1" s="23"/>
      <c r="E1" s="23"/>
      <c r="F1" s="23"/>
      <c r="G1" s="23"/>
      <c r="H1" s="23"/>
    </row>
    <row r="3" spans="1:8" x14ac:dyDescent="0.3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3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3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3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3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3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3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3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3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3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3">
      <c r="A15" s="1" t="s">
        <v>233</v>
      </c>
      <c r="B15" s="1" t="s">
        <v>235</v>
      </c>
      <c r="C15" s="1"/>
    </row>
    <row r="16" spans="1:8" x14ac:dyDescent="0.3">
      <c r="A16" s="1" t="s">
        <v>234</v>
      </c>
      <c r="B16" s="1" t="b">
        <f>H4&gt;=AVERAGE(H4:H12)</f>
        <v>0</v>
      </c>
      <c r="C16" s="1"/>
    </row>
    <row r="17" spans="1:8" x14ac:dyDescent="0.3">
      <c r="A17" s="1"/>
      <c r="B17" s="1"/>
      <c r="C17" s="1"/>
    </row>
    <row r="19" spans="1:8" x14ac:dyDescent="0.3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3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3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topLeftCell="A19" zoomScale="150" zoomScaleNormal="150" workbookViewId="0">
      <selection activeCell="D30" sqref="D30"/>
    </sheetView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3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3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 &amp; "(" &amp; LOWER(H3) &amp; ")"</f>
        <v>KOREA(seoul)</v>
      </c>
    </row>
    <row r="4" spans="1:10" x14ac:dyDescent="0.3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 &amp; "(" &amp; LOWER(H4) &amp; ")"</f>
        <v>GREECE(athens)</v>
      </c>
    </row>
    <row r="5" spans="1:10" x14ac:dyDescent="0.3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3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3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3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3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3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3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3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3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3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3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3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3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3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3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3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3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3">
      <c r="A23" s="24" t="s">
        <v>198</v>
      </c>
      <c r="B23" s="25"/>
      <c r="C23" s="25"/>
      <c r="D23" s="26"/>
      <c r="E23" s="10">
        <f>COUNTIFS(C16:C22,"&gt;=80",D16:D22,"&gt;=80",E16:E22,"&gt;" &amp; AVERAGE(E16:E22)) /COUNTA(A16:A22)</f>
        <v>0.5714285714285714</v>
      </c>
      <c r="G23" s="24" t="s">
        <v>63</v>
      </c>
      <c r="H23" s="25"/>
      <c r="I23" s="26"/>
      <c r="J23" s="4" t="str">
        <f>VLOOKUP(LARGE(I16:I22,1),I16:J22,2,FALSE)</f>
        <v xml:space="preserve"> HSP-004 </v>
      </c>
    </row>
    <row r="25" spans="1:10" x14ac:dyDescent="0.3">
      <c r="A25" s="2" t="s">
        <v>64</v>
      </c>
      <c r="B25" s="3" t="s">
        <v>65</v>
      </c>
    </row>
    <row r="26" spans="1:10" x14ac:dyDescent="0.3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3">
      <c r="A27" s="7">
        <v>45809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3">
      <c r="A28" s="7">
        <v>45812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3">
      <c r="A29" s="7">
        <v>45815</v>
      </c>
      <c r="B29" s="4">
        <v>123003</v>
      </c>
      <c r="C29" s="4" t="s">
        <v>71</v>
      </c>
      <c r="D29" s="4" t="str">
        <f t="shared" si="3"/>
        <v>주말</v>
      </c>
    </row>
    <row r="30" spans="1:10" x14ac:dyDescent="0.3">
      <c r="A30" s="7">
        <v>45816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3">
      <c r="A31" s="7">
        <v>45818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3">
      <c r="A32" s="7">
        <v>45821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3">
      <c r="A33" s="7">
        <v>45822</v>
      </c>
      <c r="B33" s="4">
        <v>123007</v>
      </c>
      <c r="C33" s="4" t="s">
        <v>75</v>
      </c>
      <c r="D33" s="4" t="str">
        <f t="shared" si="3"/>
        <v>주말</v>
      </c>
    </row>
    <row r="34" spans="1:4" x14ac:dyDescent="0.3">
      <c r="A34" s="7">
        <v>45827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0"/>
  <sheetViews>
    <sheetView zoomScale="150" zoomScaleNormal="150" workbookViewId="0">
      <selection activeCell="G3" sqref="G3:L8"/>
    </sheetView>
  </sheetViews>
  <sheetFormatPr defaultRowHeight="16.5" x14ac:dyDescent="0.3"/>
  <cols>
    <col min="1" max="1" width="2.625" customWidth="1"/>
  </cols>
  <sheetData>
    <row r="1" spans="2:12" x14ac:dyDescent="0.3">
      <c r="B1" s="27" t="s">
        <v>114</v>
      </c>
      <c r="C1" s="27"/>
    </row>
    <row r="2" spans="2:12" x14ac:dyDescent="0.3">
      <c r="B2" s="5" t="s">
        <v>115</v>
      </c>
      <c r="C2" s="4">
        <v>90</v>
      </c>
      <c r="H2" s="28" t="s">
        <v>125</v>
      </c>
      <c r="I2" s="28"/>
      <c r="J2" s="28"/>
      <c r="K2" s="28"/>
      <c r="L2" s="28"/>
    </row>
    <row r="3" spans="2:12" x14ac:dyDescent="0.3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3">
      <c r="B4" s="5" t="s">
        <v>117</v>
      </c>
      <c r="C4" s="4">
        <v>80</v>
      </c>
      <c r="F4" s="27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3">
      <c r="B5" s="5" t="s">
        <v>118</v>
      </c>
      <c r="C5" s="4">
        <f>C2*C10+C3*D10+C4*E10</f>
        <v>75.599999999999994</v>
      </c>
      <c r="F5" s="27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3">
      <c r="F6" s="27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3">
      <c r="F7" s="27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3">
      <c r="B8" s="27" t="s">
        <v>119</v>
      </c>
      <c r="C8" s="27"/>
      <c r="D8" s="27"/>
      <c r="E8" s="27"/>
      <c r="F8" s="27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3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3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4"/>
  <sheetViews>
    <sheetView zoomScale="140" zoomScaleNormal="140" workbookViewId="0">
      <selection activeCell="E14" sqref="E14"/>
    </sheetView>
  </sheetViews>
  <sheetFormatPr defaultRowHeight="16.5" x14ac:dyDescent="0.3"/>
  <cols>
    <col min="1" max="1" width="2.625" customWidth="1"/>
    <col min="2" max="2" width="13.125" bestFit="1" customWidth="1"/>
    <col min="7" max="7" width="13.125" bestFit="1" customWidth="1"/>
  </cols>
  <sheetData>
    <row r="1" spans="2:10" x14ac:dyDescent="0.3">
      <c r="B1" s="27" t="s">
        <v>126</v>
      </c>
      <c r="C1" s="27"/>
      <c r="D1" s="27"/>
      <c r="E1" s="27"/>
      <c r="G1" s="27" t="s">
        <v>127</v>
      </c>
      <c r="H1" s="27"/>
      <c r="I1" s="27"/>
      <c r="J1" s="27"/>
    </row>
    <row r="2" spans="2:10" x14ac:dyDescent="0.3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3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3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3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3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3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3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3">
      <c r="B11" s="27" t="s">
        <v>128</v>
      </c>
      <c r="C11" s="27"/>
      <c r="D11" s="27"/>
      <c r="E11" s="27"/>
    </row>
    <row r="12" spans="2:10" x14ac:dyDescent="0.3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3">
      <c r="B13" s="4" t="s">
        <v>200</v>
      </c>
      <c r="C13" s="4">
        <v>535.5</v>
      </c>
      <c r="D13" s="4">
        <v>132.75</v>
      </c>
      <c r="E13" s="4">
        <v>146.5</v>
      </c>
    </row>
    <row r="14" spans="2:10" x14ac:dyDescent="0.3">
      <c r="B14" s="4" t="s">
        <v>201</v>
      </c>
      <c r="C14" s="4">
        <v>583.75</v>
      </c>
      <c r="D14" s="4">
        <v>278.75</v>
      </c>
      <c r="E14" s="4">
        <v>232.5</v>
      </c>
    </row>
  </sheetData>
  <dataConsolidate function="average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G14"/>
  <sheetViews>
    <sheetView zoomScale="140" zoomScaleNormal="140" workbookViewId="0">
      <selection activeCell="I16" sqref="I16"/>
    </sheetView>
  </sheetViews>
  <sheetFormatPr defaultRowHeight="16.5" x14ac:dyDescent="0.3"/>
  <cols>
    <col min="1" max="1" width="2.625" customWidth="1"/>
    <col min="3" max="3" width="10.375" bestFit="1" customWidth="1"/>
    <col min="4" max="7" width="9.625" customWidth="1"/>
  </cols>
  <sheetData>
    <row r="1" spans="2:7" ht="20.25" x14ac:dyDescent="0.3">
      <c r="B1" s="23" t="s">
        <v>139</v>
      </c>
      <c r="C1" s="23"/>
      <c r="D1" s="23"/>
      <c r="E1" s="23"/>
      <c r="F1" s="23"/>
      <c r="G1" s="23"/>
    </row>
    <row r="2" spans="2:7" x14ac:dyDescent="0.3">
      <c r="G2" s="11" t="s">
        <v>140</v>
      </c>
    </row>
    <row r="3" spans="2:7" x14ac:dyDescent="0.3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3">
      <c r="B4" s="4">
        <v>4</v>
      </c>
      <c r="C4" s="4" t="s">
        <v>147</v>
      </c>
      <c r="D4" s="12">
        <v>130000</v>
      </c>
      <c r="E4" s="12">
        <v>10350</v>
      </c>
      <c r="F4" s="12">
        <v>1750</v>
      </c>
      <c r="G4" s="12">
        <f>SUM(D4:F4)</f>
        <v>142100</v>
      </c>
    </row>
    <row r="5" spans="2:7" x14ac:dyDescent="0.3">
      <c r="B5" s="4">
        <v>5</v>
      </c>
      <c r="C5" s="4" t="s">
        <v>148</v>
      </c>
      <c r="D5" s="12">
        <v>130000</v>
      </c>
      <c r="E5" s="12">
        <v>10350</v>
      </c>
      <c r="F5" s="12">
        <v>1750</v>
      </c>
      <c r="G5" s="12">
        <f t="shared" ref="G5:G14" si="0">SUM(D5:F5)</f>
        <v>142100</v>
      </c>
    </row>
    <row r="6" spans="2:7" x14ac:dyDescent="0.3">
      <c r="B6" s="4">
        <v>8</v>
      </c>
      <c r="C6" s="4" t="s">
        <v>149</v>
      </c>
      <c r="D6" s="12">
        <v>440000</v>
      </c>
      <c r="E6" s="12">
        <v>6000</v>
      </c>
      <c r="F6" s="12">
        <v>2590</v>
      </c>
      <c r="G6" s="12">
        <f t="shared" si="0"/>
        <v>448590</v>
      </c>
    </row>
    <row r="7" spans="2:7" x14ac:dyDescent="0.3">
      <c r="B7" s="4">
        <v>6</v>
      </c>
      <c r="C7" s="4" t="s">
        <v>150</v>
      </c>
      <c r="D7" s="12">
        <v>200000</v>
      </c>
      <c r="E7" s="12">
        <v>14000</v>
      </c>
      <c r="F7" s="12">
        <v>3600</v>
      </c>
      <c r="G7" s="12">
        <f t="shared" si="0"/>
        <v>217600</v>
      </c>
    </row>
    <row r="8" spans="2:7" x14ac:dyDescent="0.3">
      <c r="B8" s="4">
        <v>1</v>
      </c>
      <c r="C8" s="4" t="s">
        <v>151</v>
      </c>
      <c r="D8" s="12">
        <v>800000</v>
      </c>
      <c r="E8" s="12">
        <v>20000</v>
      </c>
      <c r="F8" s="12">
        <v>4320</v>
      </c>
      <c r="G8" s="12">
        <f t="shared" si="0"/>
        <v>824320</v>
      </c>
    </row>
    <row r="9" spans="2:7" x14ac:dyDescent="0.3">
      <c r="B9" s="4">
        <v>7</v>
      </c>
      <c r="C9" s="4" t="s">
        <v>152</v>
      </c>
      <c r="D9" s="12">
        <v>178000</v>
      </c>
      <c r="E9" s="12">
        <v>17800</v>
      </c>
      <c r="F9" s="12">
        <v>4960</v>
      </c>
      <c r="G9" s="12">
        <f t="shared" si="0"/>
        <v>200760</v>
      </c>
    </row>
    <row r="10" spans="2:7" x14ac:dyDescent="0.3">
      <c r="B10" s="4">
        <v>11</v>
      </c>
      <c r="C10" s="4" t="s">
        <v>153</v>
      </c>
      <c r="D10" s="12">
        <v>400000</v>
      </c>
      <c r="E10" s="12">
        <v>14100</v>
      </c>
      <c r="F10" s="12">
        <v>5200</v>
      </c>
      <c r="G10" s="12">
        <f t="shared" si="0"/>
        <v>419300</v>
      </c>
    </row>
    <row r="11" spans="2:7" x14ac:dyDescent="0.3">
      <c r="B11" s="4">
        <v>3</v>
      </c>
      <c r="C11" s="4" t="s">
        <v>152</v>
      </c>
      <c r="D11" s="12">
        <v>343000</v>
      </c>
      <c r="E11" s="12">
        <v>12362</v>
      </c>
      <c r="F11" s="12">
        <v>5500</v>
      </c>
      <c r="G11" s="12">
        <f t="shared" si="0"/>
        <v>360862</v>
      </c>
    </row>
    <row r="12" spans="2:7" x14ac:dyDescent="0.3">
      <c r="B12" s="4">
        <v>10</v>
      </c>
      <c r="C12" s="4" t="s">
        <v>154</v>
      </c>
      <c r="D12" s="12">
        <v>500000</v>
      </c>
      <c r="E12" s="12">
        <v>22000</v>
      </c>
      <c r="F12" s="12">
        <v>6720</v>
      </c>
      <c r="G12" s="12">
        <f t="shared" si="0"/>
        <v>528720</v>
      </c>
    </row>
    <row r="13" spans="2:7" x14ac:dyDescent="0.3">
      <c r="B13" s="4">
        <v>2</v>
      </c>
      <c r="C13" s="4" t="s">
        <v>155</v>
      </c>
      <c r="D13" s="12">
        <v>700000</v>
      </c>
      <c r="E13" s="12">
        <v>97500</v>
      </c>
      <c r="F13" s="12">
        <v>7100</v>
      </c>
      <c r="G13" s="12">
        <f t="shared" si="0"/>
        <v>804600</v>
      </c>
    </row>
    <row r="14" spans="2:7" x14ac:dyDescent="0.3">
      <c r="B14" s="4">
        <v>9</v>
      </c>
      <c r="C14" s="4" t="s">
        <v>156</v>
      </c>
      <c r="D14" s="12">
        <v>350000</v>
      </c>
      <c r="E14" s="12">
        <v>49550</v>
      </c>
      <c r="F14" s="12">
        <v>5280</v>
      </c>
      <c r="G14" s="12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합계">
                <anchor moveWithCells="1" sizeWithCells="1">
                  <from>
                    <xdr:col>2</xdr:col>
                    <xdr:colOff>9525</xdr:colOff>
                    <xdr:row>15</xdr:row>
                    <xdr:rowOff>19050</xdr:rowOff>
                  </from>
                  <to>
                    <xdr:col>3</xdr:col>
                    <xdr:colOff>704850</xdr:colOff>
                    <xdr:row>16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1"/>
  <sheetViews>
    <sheetView topLeftCell="A7" zoomScale="130" zoomScaleNormal="130" workbookViewId="0"/>
  </sheetViews>
  <sheetFormatPr defaultRowHeight="16.5" x14ac:dyDescent="0.3"/>
  <cols>
    <col min="1" max="1" width="2.625" customWidth="1"/>
    <col min="4" max="15" width="6.625" customWidth="1"/>
  </cols>
  <sheetData>
    <row r="1" spans="2:15" ht="20.25" x14ac:dyDescent="0.3">
      <c r="B1" s="23" t="s">
        <v>157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2:15" x14ac:dyDescent="0.3">
      <c r="K2" t="s">
        <v>158</v>
      </c>
    </row>
    <row r="3" spans="2:15" x14ac:dyDescent="0.3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3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3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3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3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3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3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3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3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A</cp:lastModifiedBy>
  <dcterms:created xsi:type="dcterms:W3CDTF">2023-04-27T08:01:32Z</dcterms:created>
  <dcterms:modified xsi:type="dcterms:W3CDTF">2025-12-05T05:22:48Z</dcterms:modified>
</cp:coreProperties>
</file>