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vee\Desktop\"/>
    </mc:Choice>
  </mc:AlternateContent>
  <xr:revisionPtr revIDLastSave="0" documentId="13_ncr:1_{32CE4783-38A1-48CA-9B07-64CED740143E}" xr6:coauthVersionLast="47" xr6:coauthVersionMax="47" xr10:uidLastSave="{00000000-0000-0000-0000-000000000000}"/>
  <bookViews>
    <workbookView xWindow="6135" yWindow="3765" windowWidth="12645" windowHeight="10275" activeTab="2" xr2:uid="{1EA7D4BC-0E71-467A-81F4-8371BAA0CFDB}"/>
  </bookViews>
  <sheets>
    <sheet name="기본작업-1" sheetId="9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2" hidden="1">'기본작업-3'!$A$3:$H$12</definedName>
    <definedName name="_xlnm.Criteria" localSheetId="2">'기본작업-3'!$A$15:$B$16</definedName>
    <definedName name="_xlnm.Extract" localSheetId="2">'기본작업-3'!$A$19:$H$19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4" l="1"/>
  <c r="E21" i="4"/>
  <c r="E20" i="4"/>
  <c r="E19" i="4"/>
  <c r="E18" i="4"/>
  <c r="E17" i="4"/>
  <c r="E16" i="4"/>
  <c r="C5" i="5"/>
  <c r="H5" i="3"/>
  <c r="H6" i="3"/>
  <c r="H7" i="3"/>
  <c r="H8" i="3"/>
  <c r="H9" i="3"/>
  <c r="H10" i="3"/>
  <c r="H11" i="3"/>
  <c r="H12" i="3"/>
  <c r="H4" i="3"/>
  <c r="B16" i="3" s="1"/>
</calcChain>
</file>

<file path=xl/sharedStrings.xml><?xml version="1.0" encoding="utf-8"?>
<sst xmlns="http://schemas.openxmlformats.org/spreadsheetml/2006/main" count="276" uniqueCount="203">
  <si>
    <t>이름</t>
  </si>
  <si>
    <t>주요 스키장안내</t>
    <phoneticPr fontId="1" type="noConversion"/>
  </si>
  <si>
    <t>[표1]</t>
  </si>
  <si>
    <t>출석현황</t>
  </si>
  <si>
    <t>1주차</t>
  </si>
  <si>
    <t>2주차</t>
  </si>
  <si>
    <t>3주차</t>
  </si>
  <si>
    <t>출석</t>
  </si>
  <si>
    <t>백성수</t>
  </si>
  <si>
    <t>O</t>
  </si>
  <si>
    <t>박윤지</t>
  </si>
  <si>
    <t>이주호</t>
  </si>
  <si>
    <t>윤솔아</t>
  </si>
  <si>
    <t>김주혁</t>
  </si>
  <si>
    <t>이하늘</t>
  </si>
  <si>
    <t>박선아</t>
  </si>
  <si>
    <t>조윤준</t>
  </si>
  <si>
    <t>박종연</t>
  </si>
  <si>
    <t>임원희</t>
  </si>
  <si>
    <t>[표2]</t>
  </si>
  <si>
    <t>국가별 정보</t>
  </si>
  <si>
    <t>국가</t>
  </si>
  <si>
    <t>수도</t>
  </si>
  <si>
    <t>지역</t>
  </si>
  <si>
    <t>Korea</t>
  </si>
  <si>
    <t>Seoul</t>
  </si>
  <si>
    <t>Greece</t>
  </si>
  <si>
    <t>Athens</t>
  </si>
  <si>
    <t>Ghana</t>
  </si>
  <si>
    <t>Accra</t>
  </si>
  <si>
    <t>Japan</t>
  </si>
  <si>
    <t>Tokyo</t>
  </si>
  <si>
    <t>France</t>
  </si>
  <si>
    <t>Paris</t>
  </si>
  <si>
    <t>Brazil</t>
  </si>
  <si>
    <t>Brasilia</t>
  </si>
  <si>
    <t>Chile</t>
  </si>
  <si>
    <t>Santiago</t>
  </si>
  <si>
    <t>Russia</t>
  </si>
  <si>
    <t>Moskva</t>
  </si>
  <si>
    <t>Taiwan</t>
  </si>
  <si>
    <t>Taipei</t>
  </si>
  <si>
    <t>Egypt</t>
  </si>
  <si>
    <t>Cairo</t>
  </si>
  <si>
    <t>[표3]</t>
  </si>
  <si>
    <t>[표4]</t>
  </si>
  <si>
    <t>포인트적립 현황</t>
  </si>
  <si>
    <t>가입년도</t>
  </si>
  <si>
    <t>구매횟수</t>
  </si>
  <si>
    <t>적립포인트</t>
  </si>
  <si>
    <t>고객코드</t>
  </si>
  <si>
    <t>2018년</t>
  </si>
  <si>
    <t xml:space="preserve"> HSP-001 </t>
  </si>
  <si>
    <t>2016년</t>
  </si>
  <si>
    <t xml:space="preserve"> HSP-002 </t>
  </si>
  <si>
    <t>2019년</t>
  </si>
  <si>
    <t xml:space="preserve"> HSP-003 </t>
  </si>
  <si>
    <t>2015년</t>
  </si>
  <si>
    <t xml:space="preserve"> HSP-004 </t>
  </si>
  <si>
    <t>2017년</t>
  </si>
  <si>
    <t xml:space="preserve"> HSP-005 </t>
  </si>
  <si>
    <t xml:space="preserve"> HSP-006 </t>
  </si>
  <si>
    <t xml:space="preserve"> HSP-007 </t>
  </si>
  <si>
    <t>적립포인트가 가장 많은 고객</t>
  </si>
  <si>
    <t>[표5]</t>
  </si>
  <si>
    <t>시험접수현황</t>
  </si>
  <si>
    <t>시험일자</t>
  </si>
  <si>
    <t>접수번호</t>
  </si>
  <si>
    <t>시험요일</t>
  </si>
  <si>
    <t>제주</t>
  </si>
  <si>
    <t>강릉</t>
  </si>
  <si>
    <t>부산</t>
  </si>
  <si>
    <t>목포</t>
  </si>
  <si>
    <t>청주</t>
  </si>
  <si>
    <t>상주</t>
  </si>
  <si>
    <t>창원</t>
  </si>
  <si>
    <t>무주</t>
  </si>
  <si>
    <t>김치 냉장고 생산 현황</t>
    <phoneticPr fontId="1" type="noConversion"/>
  </si>
  <si>
    <t>상품명</t>
  </si>
  <si>
    <t>생산량</t>
  </si>
  <si>
    <t>불량률</t>
  </si>
  <si>
    <t>재고량</t>
  </si>
  <si>
    <t>총보유량</t>
  </si>
  <si>
    <t>생산단가</t>
  </si>
  <si>
    <t>DD-1204D</t>
  </si>
  <si>
    <t>DD-1234D</t>
  </si>
  <si>
    <t>DD-1204AD</t>
  </si>
  <si>
    <t>DD-1515D</t>
  </si>
  <si>
    <t>DD-955D</t>
  </si>
  <si>
    <t>DD-1101</t>
  </si>
  <si>
    <t>DD-1121D</t>
  </si>
  <si>
    <t>DD-2001</t>
  </si>
  <si>
    <t>DD-3000D</t>
  </si>
  <si>
    <t xml:space="preserve">합계 </t>
  </si>
  <si>
    <t>아르바이트 비용 지급 현황</t>
    <phoneticPr fontId="1" type="noConversion"/>
  </si>
  <si>
    <t>성명</t>
  </si>
  <si>
    <t>성별</t>
  </si>
  <si>
    <t>출근시간</t>
  </si>
  <si>
    <t>퇴근시간</t>
  </si>
  <si>
    <t>근무시간</t>
  </si>
  <si>
    <t>시급</t>
  </si>
  <si>
    <t>일수</t>
  </si>
  <si>
    <t>지급액</t>
  </si>
  <si>
    <t>강미정</t>
  </si>
  <si>
    <t>여</t>
  </si>
  <si>
    <t>박원석</t>
  </si>
  <si>
    <t>남</t>
  </si>
  <si>
    <t>홍정화</t>
  </si>
  <si>
    <t>김지선</t>
  </si>
  <si>
    <t>지승훈</t>
  </si>
  <si>
    <t>최명성</t>
  </si>
  <si>
    <t>한승연</t>
  </si>
  <si>
    <t>이준봉</t>
  </si>
  <si>
    <t>심수영</t>
  </si>
  <si>
    <t>1학기 성적표</t>
    <phoneticPr fontId="1" type="noConversion"/>
  </si>
  <si>
    <t>출석점수</t>
  </si>
  <si>
    <t>중간점수</t>
  </si>
  <si>
    <t>기말점수</t>
  </si>
  <si>
    <t>가중평균</t>
  </si>
  <si>
    <t>항목별 반영비율</t>
    <phoneticPr fontId="1" type="noConversion"/>
  </si>
  <si>
    <t>기준</t>
  </si>
  <si>
    <t>중간</t>
  </si>
  <si>
    <t>기말</t>
  </si>
  <si>
    <t>비율</t>
  </si>
  <si>
    <t>출석비율</t>
    <phoneticPr fontId="1" type="noConversion"/>
  </si>
  <si>
    <t>중간비율</t>
    <phoneticPr fontId="1" type="noConversion"/>
  </si>
  <si>
    <t>[표1] 전반기 가전제품 판매현황</t>
    <phoneticPr fontId="1" type="noConversion"/>
  </si>
  <si>
    <t>[표2] 하반기 가전제품 판매현황</t>
    <phoneticPr fontId="1" type="noConversion"/>
  </si>
  <si>
    <t>[표3] 전/하반기 가전제품 판매현황</t>
    <phoneticPr fontId="1" type="noConversion"/>
  </si>
  <si>
    <t>매장</t>
  </si>
  <si>
    <t>냉장고</t>
  </si>
  <si>
    <t>청소기</t>
  </si>
  <si>
    <t>신도림 프라자</t>
  </si>
  <si>
    <t>하이 신촌</t>
  </si>
  <si>
    <t>명동 프라자</t>
  </si>
  <si>
    <t>AS 신천</t>
  </si>
  <si>
    <t>AS 신도림</t>
  </si>
  <si>
    <t>하이 망원</t>
  </si>
  <si>
    <t>세탁기</t>
    <phoneticPr fontId="1" type="noConversion"/>
  </si>
  <si>
    <t>상공상사의 건물관리대장</t>
    <phoneticPr fontId="1" type="noConversion"/>
  </si>
  <si>
    <t>(단위 : 천원)</t>
    <phoneticPr fontId="1" type="noConversion"/>
  </si>
  <si>
    <t>번호</t>
  </si>
  <si>
    <t>건물명</t>
  </si>
  <si>
    <t>보증금</t>
  </si>
  <si>
    <t>임차료</t>
  </si>
  <si>
    <t>관리비</t>
  </si>
  <si>
    <t>합계</t>
  </si>
  <si>
    <t>삼화301호</t>
  </si>
  <si>
    <t>삼화302호</t>
  </si>
  <si>
    <t>유봉301호</t>
  </si>
  <si>
    <t>미현203호</t>
  </si>
  <si>
    <t>대아201호</t>
  </si>
  <si>
    <t>국제405호</t>
  </si>
  <si>
    <t>유림402호</t>
  </si>
  <si>
    <t>유림401호</t>
  </si>
  <si>
    <t>대아209호</t>
  </si>
  <si>
    <t>관세 202호</t>
  </si>
  <si>
    <t>사원별 판매 현황</t>
    <phoneticPr fontId="1" type="noConversion"/>
  </si>
  <si>
    <t>인천영업소 사원별 3/4분기 판매현황</t>
    <phoneticPr fontId="1" type="noConversion"/>
  </si>
  <si>
    <t>영업소</t>
  </si>
  <si>
    <t>1월</t>
  </si>
  <si>
    <t>2월</t>
  </si>
  <si>
    <t>3월</t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</si>
  <si>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</si>
  <si>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</si>
  <si>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</si>
  <si>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</si>
  <si>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</si>
  <si>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</si>
  <si>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</si>
  <si>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</si>
  <si>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</si>
  <si>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박성호</t>
  </si>
  <si>
    <t>경기</t>
  </si>
  <si>
    <t>김현승</t>
  </si>
  <si>
    <t>대구</t>
  </si>
  <si>
    <t>손정호</t>
  </si>
  <si>
    <t>인천</t>
  </si>
  <si>
    <t>강만식</t>
  </si>
  <si>
    <t>최기정</t>
  </si>
  <si>
    <t>하경희</t>
  </si>
  <si>
    <t>임정희</t>
  </si>
  <si>
    <t>안진국</t>
  </si>
  <si>
    <t>승진시험 결과</t>
    <phoneticPr fontId="1" type="noConversion"/>
  </si>
  <si>
    <t>부서명</t>
    <phoneticPr fontId="1" type="noConversion"/>
  </si>
  <si>
    <t>근태</t>
    <phoneticPr fontId="1" type="noConversion"/>
  </si>
  <si>
    <t>시험</t>
    <phoneticPr fontId="1" type="noConversion"/>
  </si>
  <si>
    <t>최영진</t>
    <phoneticPr fontId="1" type="noConversion"/>
  </si>
  <si>
    <t>유재석</t>
    <phoneticPr fontId="1" type="noConversion"/>
  </si>
  <si>
    <t>강연성</t>
    <phoneticPr fontId="1" type="noConversion"/>
  </si>
  <si>
    <t>박하나</t>
    <phoneticPr fontId="1" type="noConversion"/>
  </si>
  <si>
    <t>김경일</t>
    <phoneticPr fontId="1" type="noConversion"/>
  </si>
  <si>
    <t>김진희</t>
    <phoneticPr fontId="1" type="noConversion"/>
  </si>
  <si>
    <t>임성식</t>
    <phoneticPr fontId="1" type="noConversion"/>
  </si>
  <si>
    <t>기획</t>
    <phoneticPr fontId="1" type="noConversion"/>
  </si>
  <si>
    <t>마케팅</t>
    <phoneticPr fontId="1" type="noConversion"/>
  </si>
  <si>
    <t>영업</t>
    <phoneticPr fontId="1" type="noConversion"/>
  </si>
  <si>
    <t>이름</t>
    <phoneticPr fontId="1" type="noConversion"/>
  </si>
  <si>
    <t>승진율</t>
    <phoneticPr fontId="1" type="noConversion"/>
  </si>
  <si>
    <t>총점</t>
    <phoneticPr fontId="1" type="noConversion"/>
  </si>
  <si>
    <t>성별</t>
    <phoneticPr fontId="1" type="noConversion"/>
  </si>
  <si>
    <t>여</t>
    <phoneticPr fontId="1" type="noConversion"/>
  </si>
  <si>
    <t>지급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</si>
</sst>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.0%"/>
    <numFmt numFmtId="177" formatCode="0&quot;시&quot;&quot;간&quot;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0" xfId="0" applyNumberFormat="1">
      <alignment vertical="center"/>
    </xf>
    <xf numFmtId="14" fontId="0" fillId="0" borderId="1" xfId="0" applyNumberFormat="1" applyBorder="1" applyAlignment="1">
      <alignment horizontal="center" vertical="center"/>
    </xf>
    <xf numFmtId="41" fontId="0" fillId="0" borderId="0" xfId="1" applyFont="1">
      <alignment vertical="center"/>
    </xf>
    <xf numFmtId="176" fontId="0" fillId="0" borderId="0" xfId="0" applyNumberFormat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1" applyNumberFormat="1" applyFont="1" applyBorder="1">
      <alignment vertical="center"/>
    </xf>
    <xf numFmtId="0" fontId="5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차트작업!$J$3</c:f>
              <c:strCache>
                <c:ptCount val="1"/>
                <c:pt idx="0">
                  <c:v>7월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차트작업!$B$4:$B$11</c:f>
              <c:strCache>
                <c:ptCount val="8"/>
                <c:pt idx="0">
                  <c:v>박성호</c:v>
                </c:pt>
                <c:pt idx="1">
                  <c:v>김현승</c:v>
                </c:pt>
                <c:pt idx="2">
                  <c:v>손정호</c:v>
                </c:pt>
                <c:pt idx="3">
                  <c:v>강만식</c:v>
                </c:pt>
                <c:pt idx="4">
                  <c:v>최기정</c:v>
                </c:pt>
                <c:pt idx="5">
                  <c:v>하경희</c:v>
                </c:pt>
                <c:pt idx="6">
                  <c:v>임정희</c:v>
                </c:pt>
                <c:pt idx="7">
                  <c:v>안진국</c:v>
                </c:pt>
              </c:strCache>
            </c:strRef>
          </c:cat>
          <c:val>
            <c:numRef>
              <c:f>차트작업!$J$4:$J$11</c:f>
              <c:numCache>
                <c:formatCode>General</c:formatCode>
                <c:ptCount val="8"/>
                <c:pt idx="0">
                  <c:v>280</c:v>
                </c:pt>
                <c:pt idx="1">
                  <c:v>180</c:v>
                </c:pt>
                <c:pt idx="2">
                  <c:v>190</c:v>
                </c:pt>
                <c:pt idx="3">
                  <c:v>170</c:v>
                </c:pt>
                <c:pt idx="4">
                  <c:v>210</c:v>
                </c:pt>
                <c:pt idx="5">
                  <c:v>260</c:v>
                </c:pt>
                <c:pt idx="6">
                  <c:v>150</c:v>
                </c:pt>
                <c:pt idx="7">
                  <c:v>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4B-455F-9AD8-5BD4E6778455}"/>
            </c:ext>
          </c:extLst>
        </c:ser>
        <c:ser>
          <c:idx val="1"/>
          <c:order val="1"/>
          <c:tx>
            <c:strRef>
              <c:f>차트작업!$K$3</c:f>
              <c:strCache>
                <c:ptCount val="1"/>
                <c:pt idx="0">
                  <c:v>8월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차트작업!$B$4:$B$11</c:f>
              <c:strCache>
                <c:ptCount val="8"/>
                <c:pt idx="0">
                  <c:v>박성호</c:v>
                </c:pt>
                <c:pt idx="1">
                  <c:v>김현승</c:v>
                </c:pt>
                <c:pt idx="2">
                  <c:v>손정호</c:v>
                </c:pt>
                <c:pt idx="3">
                  <c:v>강만식</c:v>
                </c:pt>
                <c:pt idx="4">
                  <c:v>최기정</c:v>
                </c:pt>
                <c:pt idx="5">
                  <c:v>하경희</c:v>
                </c:pt>
                <c:pt idx="6">
                  <c:v>임정희</c:v>
                </c:pt>
                <c:pt idx="7">
                  <c:v>안진국</c:v>
                </c:pt>
              </c:strCache>
            </c:strRef>
          </c:cat>
          <c:val>
            <c:numRef>
              <c:f>차트작업!$K$4:$K$11</c:f>
              <c:numCache>
                <c:formatCode>General</c:formatCode>
                <c:ptCount val="8"/>
                <c:pt idx="0">
                  <c:v>200</c:v>
                </c:pt>
                <c:pt idx="1">
                  <c:v>250</c:v>
                </c:pt>
                <c:pt idx="2">
                  <c:v>230</c:v>
                </c:pt>
                <c:pt idx="3">
                  <c:v>210</c:v>
                </c:pt>
                <c:pt idx="4">
                  <c:v>250</c:v>
                </c:pt>
                <c:pt idx="5">
                  <c:v>240</c:v>
                </c:pt>
                <c:pt idx="6">
                  <c:v>180</c:v>
                </c:pt>
                <c:pt idx="7">
                  <c:v>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4B-455F-9AD8-5BD4E6778455}"/>
            </c:ext>
          </c:extLst>
        </c:ser>
        <c:ser>
          <c:idx val="2"/>
          <c:order val="2"/>
          <c:tx>
            <c:strRef>
              <c:f>차트작업!$L$3</c:f>
              <c:strCache>
                <c:ptCount val="1"/>
                <c:pt idx="0">
                  <c:v>9월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차트작업!$B$4:$B$11</c:f>
              <c:strCache>
                <c:ptCount val="8"/>
                <c:pt idx="0">
                  <c:v>박성호</c:v>
                </c:pt>
                <c:pt idx="1">
                  <c:v>김현승</c:v>
                </c:pt>
                <c:pt idx="2">
                  <c:v>손정호</c:v>
                </c:pt>
                <c:pt idx="3">
                  <c:v>강만식</c:v>
                </c:pt>
                <c:pt idx="4">
                  <c:v>최기정</c:v>
                </c:pt>
                <c:pt idx="5">
                  <c:v>하경희</c:v>
                </c:pt>
                <c:pt idx="6">
                  <c:v>임정희</c:v>
                </c:pt>
                <c:pt idx="7">
                  <c:v>안진국</c:v>
                </c:pt>
              </c:strCache>
            </c:strRef>
          </c:cat>
          <c:val>
            <c:numRef>
              <c:f>차트작업!$L$4:$L$11</c:f>
              <c:numCache>
                <c:formatCode>General</c:formatCode>
                <c:ptCount val="8"/>
                <c:pt idx="0">
                  <c:v>190</c:v>
                </c:pt>
                <c:pt idx="1">
                  <c:v>270</c:v>
                </c:pt>
                <c:pt idx="2">
                  <c:v>180</c:v>
                </c:pt>
                <c:pt idx="3">
                  <c:v>220</c:v>
                </c:pt>
                <c:pt idx="4">
                  <c:v>200</c:v>
                </c:pt>
                <c:pt idx="5">
                  <c:v>180</c:v>
                </c:pt>
                <c:pt idx="6">
                  <c:v>260</c:v>
                </c:pt>
                <c:pt idx="7">
                  <c:v>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4B-455F-9AD8-5BD4E6778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7303359"/>
        <c:axId val="1587304319"/>
      </c:barChart>
      <c:catAx>
        <c:axId val="1587303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87304319"/>
        <c:crosses val="autoZero"/>
        <c:auto val="1"/>
        <c:lblAlgn val="ctr"/>
        <c:lblOffset val="100"/>
        <c:noMultiLvlLbl val="0"/>
      </c:catAx>
      <c:valAx>
        <c:axId val="1587304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873033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13</xdr:row>
      <xdr:rowOff>0</xdr:rowOff>
    </xdr:from>
    <xdr:to>
      <xdr:col>9</xdr:col>
      <xdr:colOff>504824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DDA8D73-1B05-1251-D534-E9CA8201D3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9414E-581A-4CE8-9047-3CDE9450218E}">
  <dimension ref="A1:E9"/>
  <sheetViews>
    <sheetView workbookViewId="0"/>
  </sheetViews>
  <sheetFormatPr defaultRowHeight="16.5" x14ac:dyDescent="0.3"/>
  <cols>
    <col min="1" max="1" width="12" bestFit="1" customWidth="1"/>
    <col min="2" max="2" width="13.125" bestFit="1" customWidth="1"/>
    <col min="3" max="3" width="12.625" bestFit="1" customWidth="1"/>
    <col min="4" max="4" width="9.5" bestFit="1" customWidth="1"/>
    <col min="5" max="5" width="8.625" customWidth="1"/>
  </cols>
  <sheetData>
    <row r="1" spans="1:5" x14ac:dyDescent="0.3">
      <c r="A1" t="s">
        <v>1</v>
      </c>
    </row>
    <row r="3" spans="1:5" x14ac:dyDescent="0.3">
      <c r="A3" s="1"/>
      <c r="B3" s="1"/>
      <c r="C3" s="1"/>
      <c r="D3" s="1"/>
      <c r="E3" s="1"/>
    </row>
    <row r="4" spans="1:5" x14ac:dyDescent="0.3">
      <c r="A4" s="1"/>
      <c r="B4" s="1"/>
      <c r="C4" s="1"/>
      <c r="D4" s="1"/>
      <c r="E4" s="1"/>
    </row>
    <row r="5" spans="1:5" x14ac:dyDescent="0.3">
      <c r="A5" s="1"/>
      <c r="B5" s="1"/>
      <c r="C5" s="1"/>
      <c r="D5" s="1"/>
      <c r="E5" s="1"/>
    </row>
    <row r="6" spans="1:5" x14ac:dyDescent="0.3">
      <c r="A6" s="1"/>
      <c r="B6" s="1"/>
      <c r="C6" s="1"/>
      <c r="D6" s="1"/>
      <c r="E6" s="1"/>
    </row>
    <row r="7" spans="1:5" x14ac:dyDescent="0.3">
      <c r="A7" s="1"/>
      <c r="B7" s="1"/>
      <c r="C7" s="1"/>
      <c r="D7" s="1"/>
      <c r="E7" s="1"/>
    </row>
    <row r="8" spans="1:5" x14ac:dyDescent="0.3">
      <c r="A8" s="1"/>
      <c r="B8" s="1"/>
      <c r="C8" s="1"/>
      <c r="D8" s="1"/>
      <c r="E8" s="1"/>
    </row>
    <row r="9" spans="1:5" x14ac:dyDescent="0.3">
      <c r="A9" s="1"/>
      <c r="B9" s="1"/>
      <c r="C9" s="1"/>
      <c r="D9" s="1"/>
      <c r="E9" s="1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B1:G13"/>
  <sheetViews>
    <sheetView workbookViewId="0"/>
  </sheetViews>
  <sheetFormatPr defaultRowHeight="16.5" x14ac:dyDescent="0.3"/>
  <cols>
    <col min="1" max="1" width="2.625" customWidth="1"/>
    <col min="2" max="2" width="11.125" bestFit="1" customWidth="1"/>
    <col min="7" max="7" width="11.125" bestFit="1" customWidth="1"/>
  </cols>
  <sheetData>
    <row r="1" spans="2:7" x14ac:dyDescent="0.3">
      <c r="B1" t="s">
        <v>77</v>
      </c>
    </row>
    <row r="2" spans="2:7" x14ac:dyDescent="0.3">
      <c r="G2" s="7">
        <v>45322</v>
      </c>
    </row>
    <row r="3" spans="2:7" x14ac:dyDescent="0.3">
      <c r="B3" s="1" t="s">
        <v>78</v>
      </c>
      <c r="C3" s="1" t="s">
        <v>79</v>
      </c>
      <c r="D3" s="1" t="s">
        <v>80</v>
      </c>
      <c r="E3" s="1" t="s">
        <v>81</v>
      </c>
      <c r="F3" s="1" t="s">
        <v>82</v>
      </c>
      <c r="G3" s="1" t="s">
        <v>83</v>
      </c>
    </row>
    <row r="4" spans="2:7" x14ac:dyDescent="0.3">
      <c r="B4" t="s">
        <v>84</v>
      </c>
      <c r="C4" s="9">
        <v>800</v>
      </c>
      <c r="D4" s="10">
        <v>2E-3</v>
      </c>
      <c r="E4" s="9">
        <v>100</v>
      </c>
      <c r="F4" s="9">
        <v>900</v>
      </c>
      <c r="G4" s="9">
        <v>557</v>
      </c>
    </row>
    <row r="5" spans="2:7" x14ac:dyDescent="0.3">
      <c r="B5" t="s">
        <v>85</v>
      </c>
      <c r="C5" s="9">
        <v>2000</v>
      </c>
      <c r="D5" s="10">
        <v>8.9999999999999993E-3</v>
      </c>
      <c r="E5" s="9">
        <v>150</v>
      </c>
      <c r="F5" s="9">
        <v>2070</v>
      </c>
      <c r="G5" s="9">
        <v>590</v>
      </c>
    </row>
    <row r="6" spans="2:7" x14ac:dyDescent="0.3">
      <c r="B6" t="s">
        <v>86</v>
      </c>
      <c r="C6" s="9">
        <v>960</v>
      </c>
      <c r="D6" s="10">
        <v>3.0000000000000001E-3</v>
      </c>
      <c r="E6" s="9">
        <v>50</v>
      </c>
      <c r="F6" s="9">
        <v>1010</v>
      </c>
      <c r="G6" s="9">
        <v>650</v>
      </c>
    </row>
    <row r="7" spans="2:7" x14ac:dyDescent="0.3">
      <c r="B7" t="s">
        <v>87</v>
      </c>
      <c r="C7" s="9">
        <v>720</v>
      </c>
      <c r="D7" s="10">
        <v>0</v>
      </c>
      <c r="E7" s="9">
        <v>30</v>
      </c>
      <c r="F7" s="9">
        <v>750</v>
      </c>
      <c r="G7" s="9">
        <v>700</v>
      </c>
    </row>
    <row r="8" spans="2:7" x14ac:dyDescent="0.3">
      <c r="B8" t="s">
        <v>88</v>
      </c>
      <c r="C8" s="9">
        <v>1200</v>
      </c>
      <c r="D8" s="10">
        <v>0.02</v>
      </c>
      <c r="E8" s="9">
        <v>75</v>
      </c>
      <c r="F8" s="9">
        <v>1251</v>
      </c>
      <c r="G8" s="9">
        <v>245</v>
      </c>
    </row>
    <row r="9" spans="2:7" x14ac:dyDescent="0.3">
      <c r="B9" t="s">
        <v>89</v>
      </c>
      <c r="C9" s="9">
        <v>2800</v>
      </c>
      <c r="D9" s="10">
        <v>1E-3</v>
      </c>
      <c r="E9" s="9">
        <v>150</v>
      </c>
      <c r="F9" s="9">
        <v>2838</v>
      </c>
      <c r="G9" s="9">
        <v>430</v>
      </c>
    </row>
    <row r="10" spans="2:7" x14ac:dyDescent="0.3">
      <c r="B10" t="s">
        <v>90</v>
      </c>
      <c r="C10" s="9">
        <v>640</v>
      </c>
      <c r="D10" s="10">
        <v>0.01</v>
      </c>
      <c r="E10" s="9">
        <v>200</v>
      </c>
      <c r="F10" s="9">
        <v>840</v>
      </c>
      <c r="G10" s="9">
        <v>480</v>
      </c>
    </row>
    <row r="11" spans="2:7" x14ac:dyDescent="0.3">
      <c r="B11" t="s">
        <v>91</v>
      </c>
      <c r="C11" s="9">
        <v>720</v>
      </c>
      <c r="D11" s="10">
        <v>5.0000000000000001E-3</v>
      </c>
      <c r="E11" s="9">
        <v>40</v>
      </c>
      <c r="F11" s="9">
        <v>760</v>
      </c>
      <c r="G11" s="9">
        <v>843</v>
      </c>
    </row>
    <row r="12" spans="2:7" x14ac:dyDescent="0.3">
      <c r="B12" t="s">
        <v>92</v>
      </c>
      <c r="C12" s="9">
        <v>1200</v>
      </c>
      <c r="D12" s="10">
        <v>0.02</v>
      </c>
      <c r="E12" s="9">
        <v>50</v>
      </c>
      <c r="F12" s="9">
        <v>1226</v>
      </c>
      <c r="G12" s="9">
        <v>1100</v>
      </c>
    </row>
    <row r="13" spans="2:7" x14ac:dyDescent="0.3">
      <c r="B13" t="s">
        <v>93</v>
      </c>
      <c r="C13" s="9">
        <v>11040</v>
      </c>
      <c r="D13" s="10"/>
      <c r="E13" s="9">
        <v>845</v>
      </c>
      <c r="F13" s="9">
        <v>11645</v>
      </c>
      <c r="G13" s="9"/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H21"/>
  <sheetViews>
    <sheetView tabSelected="1" workbookViewId="0">
      <selection activeCell="I8" sqref="I8"/>
    </sheetView>
  </sheetViews>
  <sheetFormatPr defaultRowHeight="16.5" x14ac:dyDescent="0.3"/>
  <cols>
    <col min="8" max="8" width="10.625" bestFit="1" customWidth="1"/>
  </cols>
  <sheetData>
    <row r="1" spans="1:8" ht="20.25" x14ac:dyDescent="0.3">
      <c r="A1" s="16" t="s">
        <v>94</v>
      </c>
      <c r="B1" s="16"/>
      <c r="C1" s="16"/>
      <c r="D1" s="16"/>
      <c r="E1" s="16"/>
      <c r="F1" s="16"/>
      <c r="G1" s="16"/>
      <c r="H1" s="16"/>
    </row>
    <row r="3" spans="1:8" x14ac:dyDescent="0.3">
      <c r="A3" s="4" t="s">
        <v>95</v>
      </c>
      <c r="B3" s="4" t="s">
        <v>96</v>
      </c>
      <c r="C3" s="4" t="s">
        <v>97</v>
      </c>
      <c r="D3" s="4" t="s">
        <v>98</v>
      </c>
      <c r="E3" s="4" t="s">
        <v>99</v>
      </c>
      <c r="F3" s="4" t="s">
        <v>100</v>
      </c>
      <c r="G3" s="4" t="s">
        <v>101</v>
      </c>
      <c r="H3" s="4" t="s">
        <v>102</v>
      </c>
    </row>
    <row r="4" spans="1:8" x14ac:dyDescent="0.3">
      <c r="A4" s="4" t="s">
        <v>103</v>
      </c>
      <c r="B4" s="4" t="s">
        <v>104</v>
      </c>
      <c r="C4" s="11">
        <v>0.35416666666666669</v>
      </c>
      <c r="D4" s="11">
        <v>0.64583333333333337</v>
      </c>
      <c r="E4" s="12">
        <v>7</v>
      </c>
      <c r="F4" s="6">
        <v>9000</v>
      </c>
      <c r="G4" s="4">
        <v>16</v>
      </c>
      <c r="H4" s="6">
        <f>F4*G4*E4</f>
        <v>1008000</v>
      </c>
    </row>
    <row r="5" spans="1:8" x14ac:dyDescent="0.3">
      <c r="A5" s="4" t="s">
        <v>105</v>
      </c>
      <c r="B5" s="4" t="s">
        <v>106</v>
      </c>
      <c r="C5" s="11">
        <v>0.35416666666666669</v>
      </c>
      <c r="D5" s="11">
        <v>0.64583333333333337</v>
      </c>
      <c r="E5" s="12">
        <v>7</v>
      </c>
      <c r="F5" s="6">
        <v>9000</v>
      </c>
      <c r="G5" s="4">
        <v>18</v>
      </c>
      <c r="H5" s="6">
        <f t="shared" ref="H5:H12" si="0">F5*G5*E5</f>
        <v>1134000</v>
      </c>
    </row>
    <row r="6" spans="1:8" x14ac:dyDescent="0.3">
      <c r="A6" s="4" t="s">
        <v>107</v>
      </c>
      <c r="B6" s="4" t="s">
        <v>104</v>
      </c>
      <c r="C6" s="11">
        <v>0.35416666666666669</v>
      </c>
      <c r="D6" s="11">
        <v>0.64583333333333337</v>
      </c>
      <c r="E6" s="12">
        <v>7</v>
      </c>
      <c r="F6" s="6">
        <v>9000</v>
      </c>
      <c r="G6" s="4">
        <v>20</v>
      </c>
      <c r="H6" s="6">
        <f t="shared" si="0"/>
        <v>1260000</v>
      </c>
    </row>
    <row r="7" spans="1:8" x14ac:dyDescent="0.3">
      <c r="A7" s="4" t="s">
        <v>108</v>
      </c>
      <c r="B7" s="4" t="s">
        <v>104</v>
      </c>
      <c r="C7" s="11">
        <v>0.64583333333333337</v>
      </c>
      <c r="D7" s="11">
        <v>0.97916666666666663</v>
      </c>
      <c r="E7" s="12">
        <v>8</v>
      </c>
      <c r="F7" s="6">
        <v>9500</v>
      </c>
      <c r="G7" s="4">
        <v>15</v>
      </c>
      <c r="H7" s="6">
        <f t="shared" si="0"/>
        <v>1140000</v>
      </c>
    </row>
    <row r="8" spans="1:8" x14ac:dyDescent="0.3">
      <c r="A8" s="4" t="s">
        <v>109</v>
      </c>
      <c r="B8" s="4" t="s">
        <v>106</v>
      </c>
      <c r="C8" s="11">
        <v>0.64583333333333337</v>
      </c>
      <c r="D8" s="11">
        <v>0.97916666666666663</v>
      </c>
      <c r="E8" s="12">
        <v>8</v>
      </c>
      <c r="F8" s="6">
        <v>9500</v>
      </c>
      <c r="G8" s="4">
        <v>14</v>
      </c>
      <c r="H8" s="6">
        <f t="shared" si="0"/>
        <v>1064000</v>
      </c>
    </row>
    <row r="9" spans="1:8" x14ac:dyDescent="0.3">
      <c r="A9" s="4" t="s">
        <v>110</v>
      </c>
      <c r="B9" s="4" t="s">
        <v>106</v>
      </c>
      <c r="C9" s="11">
        <v>0.64583333333333337</v>
      </c>
      <c r="D9" s="11">
        <v>0.97916666666666663</v>
      </c>
      <c r="E9" s="12">
        <v>8</v>
      </c>
      <c r="F9" s="6">
        <v>9500</v>
      </c>
      <c r="G9" s="4">
        <v>18</v>
      </c>
      <c r="H9" s="6">
        <f t="shared" si="0"/>
        <v>1368000</v>
      </c>
    </row>
    <row r="10" spans="1:8" x14ac:dyDescent="0.3">
      <c r="A10" s="4" t="s">
        <v>111</v>
      </c>
      <c r="B10" s="4" t="s">
        <v>104</v>
      </c>
      <c r="C10" s="11">
        <v>0.95833333333333337</v>
      </c>
      <c r="D10" s="11">
        <v>0.29166666666666669</v>
      </c>
      <c r="E10" s="12">
        <v>8</v>
      </c>
      <c r="F10" s="6">
        <v>10000</v>
      </c>
      <c r="G10" s="4">
        <v>12</v>
      </c>
      <c r="H10" s="6">
        <f t="shared" si="0"/>
        <v>960000</v>
      </c>
    </row>
    <row r="11" spans="1:8" x14ac:dyDescent="0.3">
      <c r="A11" s="4" t="s">
        <v>112</v>
      </c>
      <c r="B11" s="4" t="s">
        <v>106</v>
      </c>
      <c r="C11" s="11">
        <v>0.95833333333333337</v>
      </c>
      <c r="D11" s="11">
        <v>0.29166666666666669</v>
      </c>
      <c r="E11" s="12">
        <v>8</v>
      </c>
      <c r="F11" s="6">
        <v>10000</v>
      </c>
      <c r="G11" s="4">
        <v>16</v>
      </c>
      <c r="H11" s="6">
        <f t="shared" si="0"/>
        <v>1280000</v>
      </c>
    </row>
    <row r="12" spans="1:8" x14ac:dyDescent="0.3">
      <c r="A12" s="4" t="s">
        <v>113</v>
      </c>
      <c r="B12" s="4" t="s">
        <v>104</v>
      </c>
      <c r="C12" s="11">
        <v>0.95833333333333337</v>
      </c>
      <c r="D12" s="11">
        <v>0.29166666666666669</v>
      </c>
      <c r="E12" s="12">
        <v>8</v>
      </c>
      <c r="F12" s="6">
        <v>10000</v>
      </c>
      <c r="G12" s="4">
        <v>20</v>
      </c>
      <c r="H12" s="6">
        <f t="shared" si="0"/>
        <v>1600000</v>
      </c>
    </row>
    <row r="15" spans="1:8" x14ac:dyDescent="0.3">
      <c r="A15" s="1" t="s">
        <v>200</v>
      </c>
      <c r="B15" s="1" t="s">
        <v>202</v>
      </c>
      <c r="C15" s="1"/>
    </row>
    <row r="16" spans="1:8" x14ac:dyDescent="0.3">
      <c r="A16" s="1" t="s">
        <v>201</v>
      </c>
      <c r="B16" s="1" t="b">
        <f>H4&gt;=AVERAGE($H$4:$H$12)</f>
        <v>0</v>
      </c>
      <c r="C16" s="1"/>
    </row>
    <row r="17" spans="1:8" x14ac:dyDescent="0.3">
      <c r="A17" s="1"/>
      <c r="B17" s="1"/>
      <c r="C17" s="1"/>
    </row>
    <row r="19" spans="1:8" x14ac:dyDescent="0.3">
      <c r="A19" s="4" t="s">
        <v>95</v>
      </c>
      <c r="B19" s="4" t="s">
        <v>96</v>
      </c>
      <c r="C19" s="4" t="s">
        <v>97</v>
      </c>
      <c r="D19" s="4" t="s">
        <v>98</v>
      </c>
      <c r="E19" s="4" t="s">
        <v>99</v>
      </c>
      <c r="F19" s="4" t="s">
        <v>100</v>
      </c>
      <c r="G19" s="4" t="s">
        <v>101</v>
      </c>
      <c r="H19" s="4" t="s">
        <v>102</v>
      </c>
    </row>
    <row r="20" spans="1:8" x14ac:dyDescent="0.3">
      <c r="A20" s="4" t="s">
        <v>107</v>
      </c>
      <c r="B20" s="4" t="s">
        <v>104</v>
      </c>
      <c r="C20" s="11">
        <v>0.35416666666666669</v>
      </c>
      <c r="D20" s="11">
        <v>0.64583333333333337</v>
      </c>
      <c r="E20" s="12">
        <v>7</v>
      </c>
      <c r="F20" s="6">
        <v>9000</v>
      </c>
      <c r="G20" s="4">
        <v>20</v>
      </c>
      <c r="H20" s="6">
        <v>1260000</v>
      </c>
    </row>
    <row r="21" spans="1:8" x14ac:dyDescent="0.3">
      <c r="A21" s="4" t="s">
        <v>113</v>
      </c>
      <c r="B21" s="4" t="s">
        <v>104</v>
      </c>
      <c r="C21" s="11">
        <v>0.95833333333333337</v>
      </c>
      <c r="D21" s="11">
        <v>0.29166666666666669</v>
      </c>
      <c r="E21" s="12">
        <v>8</v>
      </c>
      <c r="F21" s="6">
        <v>10000</v>
      </c>
      <c r="G21" s="4">
        <v>20</v>
      </c>
      <c r="H21" s="6">
        <v>1600000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4"/>
  <sheetViews>
    <sheetView workbookViewId="0"/>
  </sheetViews>
  <sheetFormatPr defaultRowHeight="16.5" x14ac:dyDescent="0.3"/>
  <cols>
    <col min="1" max="1" width="10.75" bestFit="1" customWidth="1"/>
    <col min="9" max="9" width="14.875" bestFit="1" customWidth="1"/>
  </cols>
  <sheetData>
    <row r="1" spans="1:10" x14ac:dyDescent="0.3">
      <c r="A1" s="2" t="s">
        <v>2</v>
      </c>
      <c r="B1" s="3" t="s">
        <v>3</v>
      </c>
      <c r="G1" s="2" t="s">
        <v>19</v>
      </c>
      <c r="H1" s="3" t="s">
        <v>20</v>
      </c>
    </row>
    <row r="2" spans="1:10" x14ac:dyDescent="0.3">
      <c r="A2" s="4" t="s">
        <v>0</v>
      </c>
      <c r="B2" s="4" t="s">
        <v>4</v>
      </c>
      <c r="C2" s="4" t="s">
        <v>5</v>
      </c>
      <c r="D2" s="4" t="s">
        <v>6</v>
      </c>
      <c r="E2" s="5" t="s">
        <v>7</v>
      </c>
      <c r="G2" s="4" t="s">
        <v>21</v>
      </c>
      <c r="H2" s="4" t="s">
        <v>22</v>
      </c>
      <c r="I2" s="5" t="s">
        <v>23</v>
      </c>
    </row>
    <row r="3" spans="1:10" x14ac:dyDescent="0.3">
      <c r="A3" s="4" t="s">
        <v>8</v>
      </c>
      <c r="B3" s="4" t="s">
        <v>9</v>
      </c>
      <c r="C3" s="4" t="s">
        <v>9</v>
      </c>
      <c r="D3" s="4" t="s">
        <v>9</v>
      </c>
      <c r="E3" s="4"/>
      <c r="G3" s="4" t="s">
        <v>24</v>
      </c>
      <c r="H3" s="4" t="s">
        <v>25</v>
      </c>
      <c r="I3" s="4"/>
    </row>
    <row r="4" spans="1:10" x14ac:dyDescent="0.3">
      <c r="A4" s="4" t="s">
        <v>10</v>
      </c>
      <c r="B4" s="4" t="s">
        <v>9</v>
      </c>
      <c r="C4" s="4" t="s">
        <v>9</v>
      </c>
      <c r="D4" s="4" t="s">
        <v>9</v>
      </c>
      <c r="E4" s="4"/>
      <c r="G4" s="4" t="s">
        <v>26</v>
      </c>
      <c r="H4" s="4" t="s">
        <v>27</v>
      </c>
      <c r="I4" s="4"/>
    </row>
    <row r="5" spans="1:10" x14ac:dyDescent="0.3">
      <c r="A5" s="4" t="s">
        <v>11</v>
      </c>
      <c r="B5" s="4"/>
      <c r="C5" s="4" t="s">
        <v>9</v>
      </c>
      <c r="D5" s="4" t="s">
        <v>9</v>
      </c>
      <c r="E5" s="4"/>
      <c r="G5" s="4" t="s">
        <v>28</v>
      </c>
      <c r="H5" s="4" t="s">
        <v>29</v>
      </c>
      <c r="I5" s="4"/>
    </row>
    <row r="6" spans="1:10" x14ac:dyDescent="0.3">
      <c r="A6" s="4" t="s">
        <v>12</v>
      </c>
      <c r="B6" s="4" t="s">
        <v>9</v>
      </c>
      <c r="C6" s="4" t="s">
        <v>9</v>
      </c>
      <c r="D6" s="4" t="s">
        <v>9</v>
      </c>
      <c r="E6" s="4"/>
      <c r="G6" s="4" t="s">
        <v>30</v>
      </c>
      <c r="H6" s="4" t="s">
        <v>31</v>
      </c>
      <c r="I6" s="4"/>
    </row>
    <row r="7" spans="1:10" x14ac:dyDescent="0.3">
      <c r="A7" s="4" t="s">
        <v>13</v>
      </c>
      <c r="B7" s="4" t="s">
        <v>9</v>
      </c>
      <c r="C7" s="4"/>
      <c r="D7" s="4" t="s">
        <v>9</v>
      </c>
      <c r="E7" s="4"/>
      <c r="G7" s="4" t="s">
        <v>32</v>
      </c>
      <c r="H7" s="4" t="s">
        <v>33</v>
      </c>
      <c r="I7" s="4"/>
    </row>
    <row r="8" spans="1:10" x14ac:dyDescent="0.3">
      <c r="A8" s="4" t="s">
        <v>14</v>
      </c>
      <c r="B8" s="4" t="s">
        <v>9</v>
      </c>
      <c r="C8" s="4" t="s">
        <v>9</v>
      </c>
      <c r="D8" s="4" t="s">
        <v>9</v>
      </c>
      <c r="E8" s="4"/>
      <c r="G8" s="4" t="s">
        <v>34</v>
      </c>
      <c r="H8" s="4" t="s">
        <v>35</v>
      </c>
      <c r="I8" s="4"/>
    </row>
    <row r="9" spans="1:10" x14ac:dyDescent="0.3">
      <c r="A9" s="4" t="s">
        <v>15</v>
      </c>
      <c r="B9" s="4" t="s">
        <v>9</v>
      </c>
      <c r="C9" s="4" t="s">
        <v>9</v>
      </c>
      <c r="D9" s="4" t="s">
        <v>9</v>
      </c>
      <c r="E9" s="4"/>
      <c r="G9" s="4" t="s">
        <v>36</v>
      </c>
      <c r="H9" s="4" t="s">
        <v>37</v>
      </c>
      <c r="I9" s="4"/>
    </row>
    <row r="10" spans="1:10" x14ac:dyDescent="0.3">
      <c r="A10" s="4" t="s">
        <v>16</v>
      </c>
      <c r="B10" s="4" t="s">
        <v>9</v>
      </c>
      <c r="C10" s="4" t="s">
        <v>9</v>
      </c>
      <c r="D10" s="4" t="s">
        <v>9</v>
      </c>
      <c r="E10" s="4"/>
      <c r="G10" s="4" t="s">
        <v>38</v>
      </c>
      <c r="H10" s="4" t="s">
        <v>39</v>
      </c>
      <c r="I10" s="4"/>
    </row>
    <row r="11" spans="1:10" x14ac:dyDescent="0.3">
      <c r="A11" s="4" t="s">
        <v>17</v>
      </c>
      <c r="B11" s="4"/>
      <c r="C11" s="4" t="s">
        <v>9</v>
      </c>
      <c r="D11" s="4"/>
      <c r="E11" s="4"/>
      <c r="G11" s="4" t="s">
        <v>40</v>
      </c>
      <c r="H11" s="4" t="s">
        <v>41</v>
      </c>
      <c r="I11" s="4"/>
    </row>
    <row r="12" spans="1:10" x14ac:dyDescent="0.3">
      <c r="A12" s="4" t="s">
        <v>18</v>
      </c>
      <c r="B12" s="4" t="s">
        <v>9</v>
      </c>
      <c r="C12" s="4" t="s">
        <v>9</v>
      </c>
      <c r="D12" s="4" t="s">
        <v>9</v>
      </c>
      <c r="E12" s="4"/>
      <c r="G12" s="4" t="s">
        <v>42</v>
      </c>
      <c r="H12" s="4" t="s">
        <v>43</v>
      </c>
      <c r="I12" s="4"/>
    </row>
    <row r="14" spans="1:10" x14ac:dyDescent="0.3">
      <c r="A14" s="2" t="s">
        <v>44</v>
      </c>
      <c r="B14" s="3" t="s">
        <v>183</v>
      </c>
      <c r="G14" s="2" t="s">
        <v>45</v>
      </c>
      <c r="H14" s="3" t="s">
        <v>46</v>
      </c>
    </row>
    <row r="15" spans="1:10" x14ac:dyDescent="0.3">
      <c r="A15" s="4" t="s">
        <v>197</v>
      </c>
      <c r="B15" s="4" t="s">
        <v>184</v>
      </c>
      <c r="C15" s="4" t="s">
        <v>185</v>
      </c>
      <c r="D15" s="4" t="s">
        <v>186</v>
      </c>
      <c r="E15" s="4" t="s">
        <v>199</v>
      </c>
      <c r="G15" s="4" t="s">
        <v>47</v>
      </c>
      <c r="H15" s="4" t="s">
        <v>48</v>
      </c>
      <c r="I15" s="4" t="s">
        <v>49</v>
      </c>
      <c r="J15" s="4" t="s">
        <v>50</v>
      </c>
    </row>
    <row r="16" spans="1:10" x14ac:dyDescent="0.3">
      <c r="A16" s="4" t="s">
        <v>187</v>
      </c>
      <c r="B16" s="4" t="s">
        <v>194</v>
      </c>
      <c r="C16" s="4">
        <v>92</v>
      </c>
      <c r="D16" s="4">
        <v>87</v>
      </c>
      <c r="E16" s="4">
        <f>SUM(C16:D16)</f>
        <v>179</v>
      </c>
      <c r="G16" s="4" t="s">
        <v>51</v>
      </c>
      <c r="H16" s="4">
        <v>67</v>
      </c>
      <c r="I16" s="6">
        <v>82410</v>
      </c>
      <c r="J16" s="4" t="s">
        <v>52</v>
      </c>
    </row>
    <row r="17" spans="1:10" x14ac:dyDescent="0.3">
      <c r="A17" s="4" t="s">
        <v>188</v>
      </c>
      <c r="B17" s="4" t="s">
        <v>194</v>
      </c>
      <c r="C17" s="4">
        <v>82</v>
      </c>
      <c r="D17" s="4">
        <v>85</v>
      </c>
      <c r="E17" s="4">
        <f t="shared" ref="E17:E22" si="0">SUM(C17:D17)</f>
        <v>167</v>
      </c>
      <c r="G17" s="4" t="s">
        <v>53</v>
      </c>
      <c r="H17" s="4">
        <v>86</v>
      </c>
      <c r="I17" s="6">
        <v>105780</v>
      </c>
      <c r="J17" s="4" t="s">
        <v>54</v>
      </c>
    </row>
    <row r="18" spans="1:10" x14ac:dyDescent="0.3">
      <c r="A18" s="4" t="s">
        <v>189</v>
      </c>
      <c r="B18" s="4" t="s">
        <v>195</v>
      </c>
      <c r="C18" s="4">
        <v>66</v>
      </c>
      <c r="D18" s="4">
        <v>76</v>
      </c>
      <c r="E18" s="4">
        <f t="shared" si="0"/>
        <v>142</v>
      </c>
      <c r="G18" s="4" t="s">
        <v>55</v>
      </c>
      <c r="H18" s="4">
        <v>16</v>
      </c>
      <c r="I18" s="6">
        <v>19680</v>
      </c>
      <c r="J18" s="4" t="s">
        <v>56</v>
      </c>
    </row>
    <row r="19" spans="1:10" x14ac:dyDescent="0.3">
      <c r="A19" s="4" t="s">
        <v>190</v>
      </c>
      <c r="B19" s="4" t="s">
        <v>195</v>
      </c>
      <c r="C19" s="4">
        <v>84</v>
      </c>
      <c r="D19" s="4">
        <v>91</v>
      </c>
      <c r="E19" s="4">
        <f t="shared" si="0"/>
        <v>175</v>
      </c>
      <c r="G19" s="4" t="s">
        <v>57</v>
      </c>
      <c r="H19" s="4">
        <v>150</v>
      </c>
      <c r="I19" s="6">
        <v>184500</v>
      </c>
      <c r="J19" s="4" t="s">
        <v>58</v>
      </c>
    </row>
    <row r="20" spans="1:10" x14ac:dyDescent="0.3">
      <c r="A20" s="4" t="s">
        <v>191</v>
      </c>
      <c r="B20" s="4" t="s">
        <v>196</v>
      </c>
      <c r="C20" s="4">
        <v>89</v>
      </c>
      <c r="D20" s="4">
        <v>87</v>
      </c>
      <c r="E20" s="4">
        <f t="shared" si="0"/>
        <v>176</v>
      </c>
      <c r="G20" s="4" t="s">
        <v>59</v>
      </c>
      <c r="H20" s="4">
        <v>99</v>
      </c>
      <c r="I20" s="6">
        <v>121770</v>
      </c>
      <c r="J20" s="4" t="s">
        <v>60</v>
      </c>
    </row>
    <row r="21" spans="1:10" x14ac:dyDescent="0.3">
      <c r="A21" s="4" t="s">
        <v>192</v>
      </c>
      <c r="B21" s="4" t="s">
        <v>196</v>
      </c>
      <c r="C21" s="4">
        <v>93</v>
      </c>
      <c r="D21" s="4">
        <v>95</v>
      </c>
      <c r="E21" s="4">
        <f t="shared" si="0"/>
        <v>188</v>
      </c>
      <c r="G21" s="4" t="s">
        <v>53</v>
      </c>
      <c r="H21" s="4">
        <v>91</v>
      </c>
      <c r="I21" s="6">
        <v>111930</v>
      </c>
      <c r="J21" s="4" t="s">
        <v>61</v>
      </c>
    </row>
    <row r="22" spans="1:10" x14ac:dyDescent="0.3">
      <c r="A22" s="4" t="s">
        <v>193</v>
      </c>
      <c r="B22" s="4" t="s">
        <v>196</v>
      </c>
      <c r="C22" s="4">
        <v>79</v>
      </c>
      <c r="D22" s="4">
        <v>87</v>
      </c>
      <c r="E22" s="4">
        <f t="shared" si="0"/>
        <v>166</v>
      </c>
      <c r="G22" s="4" t="s">
        <v>51</v>
      </c>
      <c r="H22" s="4">
        <v>70</v>
      </c>
      <c r="I22" s="6">
        <v>86100</v>
      </c>
      <c r="J22" s="4" t="s">
        <v>62</v>
      </c>
    </row>
    <row r="23" spans="1:10" x14ac:dyDescent="0.3">
      <c r="A23" s="17" t="s">
        <v>198</v>
      </c>
      <c r="B23" s="18"/>
      <c r="C23" s="18"/>
      <c r="D23" s="19"/>
      <c r="E23" s="13"/>
      <c r="G23" s="17" t="s">
        <v>63</v>
      </c>
      <c r="H23" s="18"/>
      <c r="I23" s="19"/>
      <c r="J23" s="4"/>
    </row>
    <row r="25" spans="1:10" x14ac:dyDescent="0.3">
      <c r="A25" s="2" t="s">
        <v>64</v>
      </c>
      <c r="B25" s="3" t="s">
        <v>65</v>
      </c>
    </row>
    <row r="26" spans="1:10" x14ac:dyDescent="0.3">
      <c r="A26" s="4" t="s">
        <v>66</v>
      </c>
      <c r="B26" s="4" t="s">
        <v>67</v>
      </c>
      <c r="C26" s="4" t="s">
        <v>23</v>
      </c>
      <c r="D26" s="5" t="s">
        <v>68</v>
      </c>
    </row>
    <row r="27" spans="1:10" x14ac:dyDescent="0.3">
      <c r="A27" s="8">
        <v>45444</v>
      </c>
      <c r="B27" s="4">
        <v>123001</v>
      </c>
      <c r="C27" s="4" t="s">
        <v>69</v>
      </c>
      <c r="D27" s="4"/>
    </row>
    <row r="28" spans="1:10" x14ac:dyDescent="0.3">
      <c r="A28" s="8">
        <v>45447</v>
      </c>
      <c r="B28" s="4">
        <v>123002</v>
      </c>
      <c r="C28" s="4" t="s">
        <v>70</v>
      </c>
      <c r="D28" s="4"/>
    </row>
    <row r="29" spans="1:10" x14ac:dyDescent="0.3">
      <c r="A29" s="8">
        <v>45450</v>
      </c>
      <c r="B29" s="4">
        <v>123003</v>
      </c>
      <c r="C29" s="4" t="s">
        <v>71</v>
      </c>
      <c r="D29" s="4"/>
    </row>
    <row r="30" spans="1:10" x14ac:dyDescent="0.3">
      <c r="A30" s="8">
        <v>45451</v>
      </c>
      <c r="B30" s="4">
        <v>123004</v>
      </c>
      <c r="C30" s="4" t="s">
        <v>72</v>
      </c>
      <c r="D30" s="4"/>
    </row>
    <row r="31" spans="1:10" x14ac:dyDescent="0.3">
      <c r="A31" s="8">
        <v>45453</v>
      </c>
      <c r="B31" s="4">
        <v>123005</v>
      </c>
      <c r="C31" s="4" t="s">
        <v>73</v>
      </c>
      <c r="D31" s="4"/>
    </row>
    <row r="32" spans="1:10" x14ac:dyDescent="0.3">
      <c r="A32" s="8">
        <v>45456</v>
      </c>
      <c r="B32" s="4">
        <v>123006</v>
      </c>
      <c r="C32" s="4" t="s">
        <v>74</v>
      </c>
      <c r="D32" s="4"/>
    </row>
    <row r="33" spans="1:4" x14ac:dyDescent="0.3">
      <c r="A33" s="8">
        <v>45457</v>
      </c>
      <c r="B33" s="4">
        <v>123007</v>
      </c>
      <c r="C33" s="4" t="s">
        <v>75</v>
      </c>
      <c r="D33" s="4"/>
    </row>
    <row r="34" spans="1:4" x14ac:dyDescent="0.3">
      <c r="A34" s="8">
        <v>45462</v>
      </c>
      <c r="B34" s="4">
        <v>123008</v>
      </c>
      <c r="C34" s="4" t="s">
        <v>76</v>
      </c>
      <c r="D34" s="4"/>
    </row>
  </sheetData>
  <mergeCells count="2">
    <mergeCell ref="G23:I23"/>
    <mergeCell ref="A23:D2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B1:L10"/>
  <sheetViews>
    <sheetView workbookViewId="0"/>
  </sheetViews>
  <sheetFormatPr defaultRowHeight="16.5" x14ac:dyDescent="0.3"/>
  <cols>
    <col min="1" max="1" width="2.625" customWidth="1"/>
  </cols>
  <sheetData>
    <row r="1" spans="2:12" x14ac:dyDescent="0.3">
      <c r="B1" s="20" t="s">
        <v>114</v>
      </c>
      <c r="C1" s="20"/>
    </row>
    <row r="2" spans="2:12" x14ac:dyDescent="0.3">
      <c r="B2" s="5" t="s">
        <v>115</v>
      </c>
      <c r="C2" s="4">
        <v>90</v>
      </c>
      <c r="H2" s="21" t="s">
        <v>125</v>
      </c>
      <c r="I2" s="21"/>
      <c r="J2" s="21"/>
      <c r="K2" s="21"/>
      <c r="L2" s="21"/>
    </row>
    <row r="3" spans="2:12" x14ac:dyDescent="0.3">
      <c r="B3" s="5" t="s">
        <v>116</v>
      </c>
      <c r="C3" s="4">
        <v>64</v>
      </c>
      <c r="G3" s="4"/>
      <c r="H3" s="13">
        <v>0.1</v>
      </c>
      <c r="I3" s="13">
        <v>0.2</v>
      </c>
      <c r="J3" s="13">
        <v>0.3</v>
      </c>
      <c r="K3" s="13">
        <v>0.4</v>
      </c>
      <c r="L3" s="13">
        <v>0.5</v>
      </c>
    </row>
    <row r="4" spans="2:12" x14ac:dyDescent="0.3">
      <c r="B4" s="5" t="s">
        <v>117</v>
      </c>
      <c r="C4" s="4">
        <v>80</v>
      </c>
      <c r="F4" s="20" t="s">
        <v>124</v>
      </c>
      <c r="G4" s="13">
        <v>0.1</v>
      </c>
      <c r="H4" s="4"/>
      <c r="I4" s="4"/>
      <c r="J4" s="4"/>
      <c r="K4" s="4"/>
      <c r="L4" s="4"/>
    </row>
    <row r="5" spans="2:12" x14ac:dyDescent="0.3">
      <c r="B5" s="5" t="s">
        <v>118</v>
      </c>
      <c r="C5" s="4">
        <f>C2*C10+C3*D10+C4*E10</f>
        <v>75.599999999999994</v>
      </c>
      <c r="F5" s="20"/>
      <c r="G5" s="13">
        <v>0.2</v>
      </c>
      <c r="H5" s="4"/>
      <c r="I5" s="4"/>
      <c r="J5" s="4"/>
      <c r="K5" s="4"/>
      <c r="L5" s="4"/>
    </row>
    <row r="6" spans="2:12" x14ac:dyDescent="0.3">
      <c r="F6" s="20"/>
      <c r="G6" s="13">
        <v>0.3</v>
      </c>
      <c r="H6" s="4"/>
      <c r="I6" s="4"/>
      <c r="J6" s="4"/>
      <c r="K6" s="4"/>
      <c r="L6" s="4"/>
    </row>
    <row r="7" spans="2:12" x14ac:dyDescent="0.3">
      <c r="F7" s="20"/>
      <c r="G7" s="13">
        <v>0.4</v>
      </c>
      <c r="H7" s="4"/>
      <c r="I7" s="4"/>
      <c r="J7" s="4"/>
      <c r="K7" s="4"/>
      <c r="L7" s="4"/>
    </row>
    <row r="8" spans="2:12" x14ac:dyDescent="0.3">
      <c r="B8" s="20" t="s">
        <v>119</v>
      </c>
      <c r="C8" s="20"/>
      <c r="D8" s="20"/>
      <c r="E8" s="20"/>
      <c r="F8" s="20"/>
      <c r="G8" s="13">
        <v>0.5</v>
      </c>
      <c r="H8" s="4"/>
      <c r="I8" s="4"/>
      <c r="J8" s="4"/>
      <c r="K8" s="4"/>
      <c r="L8" s="4"/>
    </row>
    <row r="9" spans="2:12" x14ac:dyDescent="0.3">
      <c r="B9" s="5" t="s">
        <v>120</v>
      </c>
      <c r="C9" s="5" t="s">
        <v>7</v>
      </c>
      <c r="D9" s="5" t="s">
        <v>121</v>
      </c>
      <c r="E9" s="5" t="s">
        <v>122</v>
      </c>
    </row>
    <row r="10" spans="2:12" x14ac:dyDescent="0.3">
      <c r="B10" s="4" t="s">
        <v>123</v>
      </c>
      <c r="C10" s="13">
        <v>0.2</v>
      </c>
      <c r="D10" s="13">
        <v>0.4</v>
      </c>
      <c r="E10" s="13">
        <v>0.4</v>
      </c>
    </row>
  </sheetData>
  <mergeCells count="4">
    <mergeCell ref="B1:C1"/>
    <mergeCell ref="B8:E8"/>
    <mergeCell ref="F4:F8"/>
    <mergeCell ref="H2:L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B1:J14"/>
  <sheetViews>
    <sheetView workbookViewId="0"/>
  </sheetViews>
  <sheetFormatPr defaultRowHeight="16.5" x14ac:dyDescent="0.3"/>
  <cols>
    <col min="1" max="1" width="2.625" customWidth="1"/>
    <col min="2" max="2" width="13.125" bestFit="1" customWidth="1"/>
    <col min="7" max="7" width="13.125" bestFit="1" customWidth="1"/>
  </cols>
  <sheetData>
    <row r="1" spans="2:10" x14ac:dyDescent="0.3">
      <c r="B1" s="20" t="s">
        <v>126</v>
      </c>
      <c r="C1" s="20"/>
      <c r="D1" s="20"/>
      <c r="E1" s="20"/>
      <c r="G1" s="20" t="s">
        <v>127</v>
      </c>
      <c r="H1" s="20"/>
      <c r="I1" s="20"/>
      <c r="J1" s="20"/>
    </row>
    <row r="2" spans="2:10" x14ac:dyDescent="0.3">
      <c r="B2" s="4" t="s">
        <v>129</v>
      </c>
      <c r="C2" s="4" t="s">
        <v>130</v>
      </c>
      <c r="D2" s="4" t="s">
        <v>131</v>
      </c>
      <c r="E2" s="4" t="s">
        <v>138</v>
      </c>
      <c r="G2" s="4" t="s">
        <v>129</v>
      </c>
      <c r="H2" s="4" t="s">
        <v>130</v>
      </c>
      <c r="I2" s="4" t="s">
        <v>131</v>
      </c>
      <c r="J2" s="4" t="s">
        <v>138</v>
      </c>
    </row>
    <row r="3" spans="2:10" x14ac:dyDescent="0.3">
      <c r="B3" s="4" t="s">
        <v>132</v>
      </c>
      <c r="C3" s="4">
        <v>550</v>
      </c>
      <c r="D3" s="4">
        <v>56</v>
      </c>
      <c r="E3" s="4">
        <v>340</v>
      </c>
      <c r="G3" s="4" t="s">
        <v>132</v>
      </c>
      <c r="H3" s="4">
        <v>440</v>
      </c>
      <c r="I3" s="4">
        <v>47</v>
      </c>
      <c r="J3" s="4">
        <v>300</v>
      </c>
    </row>
    <row r="4" spans="2:10" x14ac:dyDescent="0.3">
      <c r="B4" s="4" t="s">
        <v>133</v>
      </c>
      <c r="C4" s="4">
        <v>345</v>
      </c>
      <c r="D4" s="4">
        <v>89</v>
      </c>
      <c r="E4" s="4">
        <v>110</v>
      </c>
      <c r="G4" s="4" t="s">
        <v>133</v>
      </c>
      <c r="H4" s="4">
        <v>456</v>
      </c>
      <c r="I4" s="4">
        <v>234</v>
      </c>
      <c r="J4" s="4">
        <v>322</v>
      </c>
    </row>
    <row r="5" spans="2:10" x14ac:dyDescent="0.3">
      <c r="B5" s="4" t="s">
        <v>134</v>
      </c>
      <c r="C5" s="4">
        <v>789</v>
      </c>
      <c r="D5" s="4">
        <v>456</v>
      </c>
      <c r="E5" s="4">
        <v>70</v>
      </c>
      <c r="G5" s="4" t="s">
        <v>134</v>
      </c>
      <c r="H5" s="4">
        <v>556</v>
      </c>
      <c r="I5" s="4">
        <v>556</v>
      </c>
      <c r="J5" s="4">
        <v>220</v>
      </c>
    </row>
    <row r="6" spans="2:10" x14ac:dyDescent="0.3">
      <c r="B6" s="4" t="s">
        <v>135</v>
      </c>
      <c r="C6" s="4">
        <v>120</v>
      </c>
      <c r="D6" s="4">
        <v>98</v>
      </c>
      <c r="E6" s="4">
        <v>20</v>
      </c>
      <c r="G6" s="4" t="s">
        <v>135</v>
      </c>
      <c r="H6" s="4">
        <v>234</v>
      </c>
      <c r="I6" s="4">
        <v>100</v>
      </c>
      <c r="J6" s="4">
        <v>30</v>
      </c>
    </row>
    <row r="7" spans="2:10" x14ac:dyDescent="0.3">
      <c r="B7" s="4" t="s">
        <v>136</v>
      </c>
      <c r="C7" s="4">
        <v>345</v>
      </c>
      <c r="D7" s="4">
        <v>123</v>
      </c>
      <c r="E7" s="4">
        <v>98</v>
      </c>
      <c r="G7" s="4" t="s">
        <v>136</v>
      </c>
      <c r="H7" s="4">
        <v>556</v>
      </c>
      <c r="I7" s="4">
        <v>145</v>
      </c>
      <c r="J7" s="4">
        <v>78</v>
      </c>
    </row>
    <row r="8" spans="2:10" x14ac:dyDescent="0.3">
      <c r="B8" s="4" t="s">
        <v>137</v>
      </c>
      <c r="C8" s="4">
        <v>666</v>
      </c>
      <c r="D8" s="4">
        <v>110</v>
      </c>
      <c r="E8" s="4">
        <v>89</v>
      </c>
      <c r="G8" s="4" t="s">
        <v>137</v>
      </c>
      <c r="H8" s="4">
        <v>675</v>
      </c>
      <c r="I8" s="4">
        <v>98</v>
      </c>
      <c r="J8" s="4">
        <v>65</v>
      </c>
    </row>
    <row r="11" spans="2:10" x14ac:dyDescent="0.3">
      <c r="B11" s="20" t="s">
        <v>128</v>
      </c>
      <c r="C11" s="20"/>
      <c r="D11" s="20"/>
      <c r="E11" s="20"/>
    </row>
    <row r="12" spans="2:10" x14ac:dyDescent="0.3">
      <c r="B12" s="4" t="s">
        <v>129</v>
      </c>
      <c r="C12" s="4" t="s">
        <v>130</v>
      </c>
      <c r="D12" s="4" t="s">
        <v>131</v>
      </c>
      <c r="E12" s="4" t="s">
        <v>138</v>
      </c>
    </row>
    <row r="13" spans="2:10" x14ac:dyDescent="0.3">
      <c r="B13" s="4"/>
      <c r="C13" s="4"/>
      <c r="D13" s="4"/>
      <c r="E13" s="4"/>
    </row>
    <row r="14" spans="2:10" x14ac:dyDescent="0.3">
      <c r="B14" s="4"/>
      <c r="C14" s="4"/>
      <c r="D14" s="4"/>
      <c r="E14" s="4"/>
    </row>
  </sheetData>
  <mergeCells count="3">
    <mergeCell ref="B1:E1"/>
    <mergeCell ref="G1:J1"/>
    <mergeCell ref="B11:E1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B1:G14"/>
  <sheetViews>
    <sheetView workbookViewId="0"/>
  </sheetViews>
  <sheetFormatPr defaultRowHeight="16.5" x14ac:dyDescent="0.3"/>
  <cols>
    <col min="1" max="1" width="2.625" customWidth="1"/>
    <col min="3" max="3" width="10.375" bestFit="1" customWidth="1"/>
    <col min="4" max="7" width="9.625" customWidth="1"/>
  </cols>
  <sheetData>
    <row r="1" spans="2:7" ht="20.25" x14ac:dyDescent="0.3">
      <c r="B1" s="16" t="s">
        <v>139</v>
      </c>
      <c r="C1" s="16"/>
      <c r="D1" s="16"/>
      <c r="E1" s="16"/>
      <c r="F1" s="16"/>
      <c r="G1" s="16"/>
    </row>
    <row r="2" spans="2:7" x14ac:dyDescent="0.3">
      <c r="G2" s="14" t="s">
        <v>140</v>
      </c>
    </row>
    <row r="3" spans="2:7" x14ac:dyDescent="0.3">
      <c r="B3" s="4" t="s">
        <v>141</v>
      </c>
      <c r="C3" s="4" t="s">
        <v>142</v>
      </c>
      <c r="D3" s="4" t="s">
        <v>143</v>
      </c>
      <c r="E3" s="4" t="s">
        <v>144</v>
      </c>
      <c r="F3" s="4" t="s">
        <v>145</v>
      </c>
      <c r="G3" s="4" t="s">
        <v>146</v>
      </c>
    </row>
    <row r="4" spans="2:7" x14ac:dyDescent="0.3">
      <c r="B4" s="4">
        <v>4</v>
      </c>
      <c r="C4" s="4" t="s">
        <v>147</v>
      </c>
      <c r="D4" s="15">
        <v>130000</v>
      </c>
      <c r="E4" s="15">
        <v>10350</v>
      </c>
      <c r="F4" s="15">
        <v>1750</v>
      </c>
      <c r="G4" s="15"/>
    </row>
    <row r="5" spans="2:7" x14ac:dyDescent="0.3">
      <c r="B5" s="4">
        <v>5</v>
      </c>
      <c r="C5" s="4" t="s">
        <v>148</v>
      </c>
      <c r="D5" s="15">
        <v>130000</v>
      </c>
      <c r="E5" s="15">
        <v>10350</v>
      </c>
      <c r="F5" s="15">
        <v>1750</v>
      </c>
      <c r="G5" s="15"/>
    </row>
    <row r="6" spans="2:7" x14ac:dyDescent="0.3">
      <c r="B6" s="4">
        <v>8</v>
      </c>
      <c r="C6" s="4" t="s">
        <v>149</v>
      </c>
      <c r="D6" s="15">
        <v>440000</v>
      </c>
      <c r="E6" s="15">
        <v>6000</v>
      </c>
      <c r="F6" s="15">
        <v>2590</v>
      </c>
      <c r="G6" s="15"/>
    </row>
    <row r="7" spans="2:7" x14ac:dyDescent="0.3">
      <c r="B7" s="4">
        <v>6</v>
      </c>
      <c r="C7" s="4" t="s">
        <v>150</v>
      </c>
      <c r="D7" s="15">
        <v>200000</v>
      </c>
      <c r="E7" s="15">
        <v>14000</v>
      </c>
      <c r="F7" s="15">
        <v>3600</v>
      </c>
      <c r="G7" s="15"/>
    </row>
    <row r="8" spans="2:7" x14ac:dyDescent="0.3">
      <c r="B8" s="4">
        <v>1</v>
      </c>
      <c r="C8" s="4" t="s">
        <v>151</v>
      </c>
      <c r="D8" s="15">
        <v>800000</v>
      </c>
      <c r="E8" s="15">
        <v>20000</v>
      </c>
      <c r="F8" s="15">
        <v>4320</v>
      </c>
      <c r="G8" s="15"/>
    </row>
    <row r="9" spans="2:7" x14ac:dyDescent="0.3">
      <c r="B9" s="4">
        <v>7</v>
      </c>
      <c r="C9" s="4" t="s">
        <v>152</v>
      </c>
      <c r="D9" s="15">
        <v>178000</v>
      </c>
      <c r="E9" s="15">
        <v>17800</v>
      </c>
      <c r="F9" s="15">
        <v>4960</v>
      </c>
      <c r="G9" s="15"/>
    </row>
    <row r="10" spans="2:7" x14ac:dyDescent="0.3">
      <c r="B10" s="4">
        <v>11</v>
      </c>
      <c r="C10" s="4" t="s">
        <v>153</v>
      </c>
      <c r="D10" s="15">
        <v>400000</v>
      </c>
      <c r="E10" s="15">
        <v>14100</v>
      </c>
      <c r="F10" s="15">
        <v>5200</v>
      </c>
      <c r="G10" s="15"/>
    </row>
    <row r="11" spans="2:7" x14ac:dyDescent="0.3">
      <c r="B11" s="4">
        <v>3</v>
      </c>
      <c r="C11" s="4" t="s">
        <v>152</v>
      </c>
      <c r="D11" s="15">
        <v>343000</v>
      </c>
      <c r="E11" s="15">
        <v>12362</v>
      </c>
      <c r="F11" s="15">
        <v>5500</v>
      </c>
      <c r="G11" s="15"/>
    </row>
    <row r="12" spans="2:7" x14ac:dyDescent="0.3">
      <c r="B12" s="4">
        <v>10</v>
      </c>
      <c r="C12" s="4" t="s">
        <v>154</v>
      </c>
      <c r="D12" s="15">
        <v>500000</v>
      </c>
      <c r="E12" s="15">
        <v>22000</v>
      </c>
      <c r="F12" s="15">
        <v>6720</v>
      </c>
      <c r="G12" s="15"/>
    </row>
    <row r="13" spans="2:7" x14ac:dyDescent="0.3">
      <c r="B13" s="4">
        <v>2</v>
      </c>
      <c r="C13" s="4" t="s">
        <v>155</v>
      </c>
      <c r="D13" s="15">
        <v>700000</v>
      </c>
      <c r="E13" s="15">
        <v>97500</v>
      </c>
      <c r="F13" s="15">
        <v>7100</v>
      </c>
      <c r="G13" s="15"/>
    </row>
    <row r="14" spans="2:7" x14ac:dyDescent="0.3">
      <c r="B14" s="4">
        <v>9</v>
      </c>
      <c r="C14" s="4" t="s">
        <v>156</v>
      </c>
      <c r="D14" s="15">
        <v>350000</v>
      </c>
      <c r="E14" s="15">
        <v>49550</v>
      </c>
      <c r="F14" s="15">
        <v>5280</v>
      </c>
      <c r="G14" s="15"/>
    </row>
  </sheetData>
  <mergeCells count="1">
    <mergeCell ref="B1:G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B1:O11"/>
  <sheetViews>
    <sheetView workbookViewId="0"/>
  </sheetViews>
  <sheetFormatPr defaultRowHeight="16.5" x14ac:dyDescent="0.3"/>
  <cols>
    <col min="1" max="1" width="2.625" customWidth="1"/>
    <col min="4" max="15" width="6.625" customWidth="1"/>
  </cols>
  <sheetData>
    <row r="1" spans="2:15" ht="20.25" x14ac:dyDescent="0.3">
      <c r="B1" s="16" t="s">
        <v>157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2:15" x14ac:dyDescent="0.3">
      <c r="K2" t="s">
        <v>158</v>
      </c>
    </row>
    <row r="3" spans="2:15" x14ac:dyDescent="0.3">
      <c r="B3" s="4" t="s">
        <v>95</v>
      </c>
      <c r="C3" s="4" t="s">
        <v>159</v>
      </c>
      <c r="D3" s="4" t="s">
        <v>160</v>
      </c>
      <c r="E3" s="4" t="s">
        <v>161</v>
      </c>
      <c r="F3" s="4" t="s">
        <v>162</v>
      </c>
      <c r="G3" s="4" t="s">
        <v>163</v>
      </c>
      <c r="H3" s="4" t="s">
        <v>164</v>
      </c>
      <c r="I3" s="4" t="s">
        <v>165</v>
      </c>
      <c r="J3" s="4" t="s">
        <v>166</v>
      </c>
      <c r="K3" s="4" t="s">
        <v>167</v>
      </c>
      <c r="L3" s="4" t="s">
        <v>168</v>
      </c>
      <c r="M3" s="4" t="s">
        <v>169</v>
      </c>
      <c r="N3" s="4" t="s">
        <v>170</v>
      </c>
      <c r="O3" s="4" t="s">
        <v>171</v>
      </c>
    </row>
    <row r="4" spans="2:15" x14ac:dyDescent="0.3">
      <c r="B4" s="4" t="s">
        <v>172</v>
      </c>
      <c r="C4" s="4" t="s">
        <v>173</v>
      </c>
      <c r="D4" s="4">
        <v>540</v>
      </c>
      <c r="E4" s="4">
        <v>230</v>
      </c>
      <c r="F4" s="4">
        <v>190</v>
      </c>
      <c r="G4" s="4">
        <v>230</v>
      </c>
      <c r="H4" s="4">
        <v>250</v>
      </c>
      <c r="I4" s="4">
        <v>250</v>
      </c>
      <c r="J4" s="4">
        <v>280</v>
      </c>
      <c r="K4" s="4">
        <v>200</v>
      </c>
      <c r="L4" s="4">
        <v>190</v>
      </c>
      <c r="M4" s="4">
        <v>290</v>
      </c>
      <c r="N4" s="4">
        <v>300</v>
      </c>
      <c r="O4" s="4">
        <v>180</v>
      </c>
    </row>
    <row r="5" spans="2:15" x14ac:dyDescent="0.3">
      <c r="B5" s="4" t="s">
        <v>174</v>
      </c>
      <c r="C5" s="4" t="s">
        <v>175</v>
      </c>
      <c r="D5" s="4">
        <v>430</v>
      </c>
      <c r="E5" s="4">
        <v>210</v>
      </c>
      <c r="F5" s="4">
        <v>180</v>
      </c>
      <c r="G5" s="4">
        <v>260</v>
      </c>
      <c r="H5" s="4">
        <v>360</v>
      </c>
      <c r="I5" s="4">
        <v>240</v>
      </c>
      <c r="J5" s="4">
        <v>180</v>
      </c>
      <c r="K5" s="4">
        <v>250</v>
      </c>
      <c r="L5" s="4">
        <v>270</v>
      </c>
      <c r="M5" s="4">
        <v>250</v>
      </c>
      <c r="N5" s="4">
        <v>290</v>
      </c>
      <c r="O5" s="4">
        <v>160</v>
      </c>
    </row>
    <row r="6" spans="2:15" x14ac:dyDescent="0.3">
      <c r="B6" s="4" t="s">
        <v>176</v>
      </c>
      <c r="C6" s="4" t="s">
        <v>177</v>
      </c>
      <c r="D6" s="4">
        <v>120</v>
      </c>
      <c r="E6" s="4">
        <v>180</v>
      </c>
      <c r="F6" s="4">
        <v>200</v>
      </c>
      <c r="G6" s="4">
        <v>270</v>
      </c>
      <c r="H6" s="4">
        <v>250</v>
      </c>
      <c r="I6" s="4">
        <v>230</v>
      </c>
      <c r="J6" s="4">
        <v>190</v>
      </c>
      <c r="K6" s="4">
        <v>230</v>
      </c>
      <c r="L6" s="4">
        <v>180</v>
      </c>
      <c r="M6" s="4">
        <v>230</v>
      </c>
      <c r="N6" s="4">
        <v>300</v>
      </c>
      <c r="O6" s="4">
        <v>170</v>
      </c>
    </row>
    <row r="7" spans="2:15" x14ac:dyDescent="0.3">
      <c r="B7" s="4" t="s">
        <v>178</v>
      </c>
      <c r="C7" s="4" t="s">
        <v>71</v>
      </c>
      <c r="D7" s="4">
        <v>500</v>
      </c>
      <c r="E7" s="4">
        <v>310</v>
      </c>
      <c r="F7" s="4">
        <v>270</v>
      </c>
      <c r="G7" s="4">
        <v>280</v>
      </c>
      <c r="H7" s="4">
        <v>190</v>
      </c>
      <c r="I7" s="4">
        <v>280</v>
      </c>
      <c r="J7" s="4">
        <v>170</v>
      </c>
      <c r="K7" s="4">
        <v>210</v>
      </c>
      <c r="L7" s="4">
        <v>220</v>
      </c>
      <c r="M7" s="4">
        <v>280</v>
      </c>
      <c r="N7" s="4">
        <v>180</v>
      </c>
      <c r="O7" s="4">
        <v>210</v>
      </c>
    </row>
    <row r="8" spans="2:15" x14ac:dyDescent="0.3">
      <c r="B8" s="4" t="s">
        <v>179</v>
      </c>
      <c r="C8" s="4" t="s">
        <v>177</v>
      </c>
      <c r="D8" s="4">
        <v>120</v>
      </c>
      <c r="E8" s="4">
        <v>110</v>
      </c>
      <c r="F8" s="4">
        <v>140</v>
      </c>
      <c r="G8" s="4">
        <v>280</v>
      </c>
      <c r="H8" s="4">
        <v>300</v>
      </c>
      <c r="I8" s="4">
        <v>290</v>
      </c>
      <c r="J8" s="4">
        <v>210</v>
      </c>
      <c r="K8" s="4">
        <v>250</v>
      </c>
      <c r="L8" s="4">
        <v>200</v>
      </c>
      <c r="M8" s="4">
        <v>260</v>
      </c>
      <c r="N8" s="4">
        <v>190</v>
      </c>
      <c r="O8" s="4">
        <v>200</v>
      </c>
    </row>
    <row r="9" spans="2:15" x14ac:dyDescent="0.3">
      <c r="B9" s="4" t="s">
        <v>180</v>
      </c>
      <c r="C9" s="4" t="s">
        <v>175</v>
      </c>
      <c r="D9" s="4">
        <v>480</v>
      </c>
      <c r="E9" s="4">
        <v>310</v>
      </c>
      <c r="F9" s="4">
        <v>180</v>
      </c>
      <c r="G9" s="4">
        <v>260</v>
      </c>
      <c r="H9" s="4">
        <v>240</v>
      </c>
      <c r="I9" s="4">
        <v>240</v>
      </c>
      <c r="J9" s="4">
        <v>260</v>
      </c>
      <c r="K9" s="4">
        <v>240</v>
      </c>
      <c r="L9" s="4">
        <v>180</v>
      </c>
      <c r="M9" s="4">
        <v>260</v>
      </c>
      <c r="N9" s="4">
        <v>280</v>
      </c>
      <c r="O9" s="4">
        <v>220</v>
      </c>
    </row>
    <row r="10" spans="2:15" x14ac:dyDescent="0.3">
      <c r="B10" s="4" t="s">
        <v>181</v>
      </c>
      <c r="C10" s="4" t="s">
        <v>177</v>
      </c>
      <c r="D10" s="4">
        <v>160</v>
      </c>
      <c r="E10" s="4">
        <v>172</v>
      </c>
      <c r="F10" s="4">
        <v>210</v>
      </c>
      <c r="G10" s="4">
        <v>230</v>
      </c>
      <c r="H10" s="4">
        <v>290</v>
      </c>
      <c r="I10" s="4">
        <v>180</v>
      </c>
      <c r="J10" s="4">
        <v>150</v>
      </c>
      <c r="K10" s="4">
        <v>180</v>
      </c>
      <c r="L10" s="4">
        <v>260</v>
      </c>
      <c r="M10" s="4">
        <v>280</v>
      </c>
      <c r="N10" s="4">
        <v>260</v>
      </c>
      <c r="O10" s="4">
        <v>230</v>
      </c>
    </row>
    <row r="11" spans="2:15" x14ac:dyDescent="0.3">
      <c r="B11" s="4" t="s">
        <v>182</v>
      </c>
      <c r="C11" s="4" t="s">
        <v>177</v>
      </c>
      <c r="D11" s="4">
        <v>245</v>
      </c>
      <c r="E11" s="4">
        <v>112</v>
      </c>
      <c r="F11" s="4">
        <v>230</v>
      </c>
      <c r="G11" s="4">
        <v>240</v>
      </c>
      <c r="H11" s="4">
        <v>180</v>
      </c>
      <c r="I11" s="4">
        <v>190</v>
      </c>
      <c r="J11" s="4">
        <v>160</v>
      </c>
      <c r="K11" s="4">
        <v>190</v>
      </c>
      <c r="L11" s="4">
        <v>240</v>
      </c>
      <c r="M11" s="4">
        <v>270</v>
      </c>
      <c r="N11" s="4">
        <v>240</v>
      </c>
      <c r="O11" s="4">
        <v>310</v>
      </c>
    </row>
  </sheetData>
  <mergeCells count="1">
    <mergeCell ref="B1:O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lovee</cp:lastModifiedBy>
  <dcterms:created xsi:type="dcterms:W3CDTF">2023-04-27T08:01:32Z</dcterms:created>
  <dcterms:modified xsi:type="dcterms:W3CDTF">2024-12-14T00:52:15Z</dcterms:modified>
</cp:coreProperties>
</file>