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08" tabRatio="721" activeTab="3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1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'기본작업-2'!$A$3:$A$13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6" i="4"/>
  <c r="D22" i="4"/>
  <c r="D27" i="4"/>
  <c r="D28" i="4"/>
  <c r="D29" i="4"/>
  <c r="D30" i="4"/>
  <c r="D31" i="4"/>
  <c r="J22" i="4"/>
  <c r="C22" i="4"/>
  <c r="D4" i="4"/>
  <c r="D5" i="4"/>
  <c r="D6" i="4"/>
  <c r="D7" i="4"/>
  <c r="D8" i="4"/>
  <c r="D3" i="4"/>
  <c r="E12" i="7"/>
  <c r="F12" i="7"/>
  <c r="G12" i="7"/>
  <c r="D12" i="7"/>
  <c r="J3" i="4"/>
  <c r="J4" i="4"/>
  <c r="J5" i="4"/>
  <c r="J6" i="4"/>
  <c r="J7" i="4"/>
  <c r="J8" i="4"/>
  <c r="J9" i="4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<sst xmlns="http://schemas.openxmlformats.org/spreadsheetml/2006/main" count="320" uniqueCount="231">
  <si>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</si>
  <si>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</si>
  <si>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</si>
  <si>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</si>
  <si>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</si>
  <si>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</si>
  <si>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</si>
  <si>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</si>
  <si>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</si>
  <si>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</si>
  <si>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</si>
  <si>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</si>
  <si>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</si>
  <si>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</si>
  <si>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</si>
  <si>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</si>
  <si>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</si>
  <si>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</si>
  <si>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</si>
  <si>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</si>
  <si>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</si>
  <si>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</si>
  <si>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</si>
  <si>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</si>
  <si>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</si>
  <si>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</si>
  <si>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</si>
  <si>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</si>
  <si>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</si>
  <si>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</si>
  <si>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</si>
  <si>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</si>
  <si>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</si>
  <si>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</si>
  <si>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</si>
  <si>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</si>
  <si>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</si>
  <si>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</si>
  <si>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</si>
  <si>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</si>
  <si>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</si>
  <si>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</si>
  <si>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</si>
  <si>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</si>
  <si>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</si>
  <si>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</si>
  <si>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</si>
  <si>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</si>
  <si>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</si>
  <si>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</si>
  <si>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</si>
  <si>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</si>
  <si>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</si>
  <si>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</si>
  <si>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</si>
  <si>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</si>
  <si>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</si>
  <si>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</si>
  <si>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</si>
  <si>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</si>
  <si>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</si>
  <si>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</si>
  <si>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</si>
  <si>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</si>
  <si>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</si>
  <si>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</si>
  <si>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</si>
  <si>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</si>
  <si>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</si>
  <si>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</si>
  <si>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</si>
  <si>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</si>
  <si>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</si>
  <si>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</si>
  <si>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</si>
  <si>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</si>
  <si>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</si>
  <si>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</si>
  <si>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</si>
  <si>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</si>
  <si>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</si>
  <si>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</si>
  <si>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</si>
  <si>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</si>
  <si>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</si>
  <si>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</si>
  <si>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</si>
  <si>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</si>
  <si>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</si>
  <si>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</si>
  <si>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</si>
  <si>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</si>
  <si>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</si>
  <si>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</si>
  <si>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</si>
  <si>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</si>
  <si>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</si>
  <si>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</si>
  <si>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</si>
  <si>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</si>
  <si>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</si>
  <si>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</si>
  <si>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</si>
  <si>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</si>
  <si>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</si>
  <si>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</si>
  <si>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</si>
  <si>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</si>
  <si>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</si>
  <si>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</si>
  <si>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</si>
  <si>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</si>
  <si>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</si>
  <si>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</si>
  <si>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</si>
  <si>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</si>
  <si>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</si>
  <si>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</si>
  <si>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</si>
  <si>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</si>
  <si>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</si>
  <si>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</si>
  <si>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</si>
  <si>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</si>
  <si>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</si>
  <si>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</si>
  <si>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</si>
  <si>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</si>
  <si>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</si>
  <si>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</si>
  <si>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</si>
  <si>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</si>
  <si>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</si>
  <si>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</si>
  <si>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</si>
  <si>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</si>
  <si>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</si>
  <si>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</si>
  <si>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</si>
  <si>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</si>
  <si>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</si>
  <si>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</si>
  <si>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</si>
  <si>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</si>
  <si>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</si>
  <si>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</si>
  <si>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</si>
  <si>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</si>
  <si>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</si>
  <si>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</si>
  <si>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</si>
  <si>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</si>
  <si>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</si>
  <si>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</si>
  <si>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</si>
  <si>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</si>
  <si>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</si>
  <si>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</si>
  <si>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</si>
  <si>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</si>
  <si>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</si>
  <si>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</si>
  <si>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</si>
  <si>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</si>
  <si>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</si>
  <si>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</si>
  <si>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</si>
  <si>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</si>
  <si>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</si>
  <si>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</si>
  <si>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</si>
  <si>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</si>
  <si>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</si>
  <si>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</si>
  <si>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</si>
  <si>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</si>
  <si>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</si>
  <si>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</si>
  <si>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</si>
  <si>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</si>
  <si>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</si>
  <si>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</si>
  <si>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</si>
  <si>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</si>
  <si>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</si>
  <si>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</si>
  <si>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</si>
  <si>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</si>
  <si>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</si>
  <si>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</si>
  <si>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</si>
  <si>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</si>
  <si>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</si>
  <si>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</si>
  <si>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</si>
  <si>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</si>
  <si>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</si>
  <si>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</si>
  <si>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</si>
  <si>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</si>
  <si>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</si>
  <si>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</si>
  <si>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</si>
  <si>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</si>
  <si>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</si>
  <si>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</si>
  <si>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</si>
  <si>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</si>
  <si>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</si>
  <si>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</si>
  <si>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</si>
  <si>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</si>
  <si>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</si>
  <si>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</si>
  <si>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</si>
  <si>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</si>
  <si>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</si>
  <si>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</si>
  <si>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</si>
  <si>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</si>
  <si>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user 날짜 2026-04-08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</si>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</sst>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0770714918913282E-2"/>
          <c:y val="0.13796296296296295"/>
          <c:w val="0.76133910413516193"/>
          <c:h val="0.6859031988817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FE-4426-9378-84FC2649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3360"/>
        <c:axId val="919112528"/>
      </c:lineChart>
      <c:catAx>
        <c:axId val="131884431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919112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19113360"/>
        <c:crosses val="max"/>
        <c:crossBetween val="between"/>
      </c:valAx>
      <c:catAx>
        <c:axId val="91911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9112528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/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120.509830208335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9" sqref="J9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4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195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196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197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199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K6" sqref="K6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6" t="s">
        <v>206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1" t="s">
        <v>79</v>
      </c>
    </row>
    <row r="4" spans="1:7" x14ac:dyDescent="0.4">
      <c r="A4" s="22" t="s">
        <v>80</v>
      </c>
      <c r="B4" s="6">
        <v>200</v>
      </c>
      <c r="C4" s="6">
        <v>220</v>
      </c>
      <c r="D4" s="17">
        <v>2640000</v>
      </c>
      <c r="E4" s="18">
        <v>0.2</v>
      </c>
      <c r="F4" s="17">
        <v>2112000</v>
      </c>
      <c r="G4" s="23">
        <v>1.1000000000000001</v>
      </c>
    </row>
    <row r="5" spans="1:7" x14ac:dyDescent="0.4">
      <c r="A5" s="22" t="s">
        <v>81</v>
      </c>
      <c r="B5" s="6">
        <v>150</v>
      </c>
      <c r="C5" s="6">
        <v>120</v>
      </c>
      <c r="D5" s="17">
        <v>1440000</v>
      </c>
      <c r="E5" s="18">
        <v>0.1</v>
      </c>
      <c r="F5" s="17">
        <v>1296000</v>
      </c>
      <c r="G5" s="23">
        <v>0.8</v>
      </c>
    </row>
    <row r="6" spans="1:7" x14ac:dyDescent="0.4">
      <c r="A6" s="22" t="s">
        <v>82</v>
      </c>
      <c r="B6" s="6">
        <v>120</v>
      </c>
      <c r="C6" s="6">
        <v>100</v>
      </c>
      <c r="D6" s="17">
        <v>1200000</v>
      </c>
      <c r="E6" s="18">
        <v>0.1</v>
      </c>
      <c r="F6" s="17">
        <v>1080000</v>
      </c>
      <c r="G6" s="23">
        <v>0.83</v>
      </c>
    </row>
    <row r="7" spans="1:7" x14ac:dyDescent="0.4">
      <c r="A7" s="22" t="s">
        <v>83</v>
      </c>
      <c r="B7" s="6">
        <v>300</v>
      </c>
      <c r="C7" s="6">
        <v>220</v>
      </c>
      <c r="D7" s="17">
        <v>2640000</v>
      </c>
      <c r="E7" s="18">
        <v>0.2</v>
      </c>
      <c r="F7" s="17">
        <v>2112000</v>
      </c>
      <c r="G7" s="23">
        <v>0.73</v>
      </c>
    </row>
    <row r="8" spans="1:7" x14ac:dyDescent="0.4">
      <c r="A8" s="22" t="s">
        <v>84</v>
      </c>
      <c r="B8" s="6">
        <v>200</v>
      </c>
      <c r="C8" s="6">
        <v>210</v>
      </c>
      <c r="D8" s="17">
        <v>2520000</v>
      </c>
      <c r="E8" s="18">
        <v>0.2</v>
      </c>
      <c r="F8" s="17">
        <v>2016000</v>
      </c>
      <c r="G8" s="23">
        <v>1.05</v>
      </c>
    </row>
    <row r="9" spans="1:7" x14ac:dyDescent="0.4">
      <c r="A9" s="22" t="s">
        <v>85</v>
      </c>
      <c r="B9" s="6">
        <v>150</v>
      </c>
      <c r="C9" s="6">
        <v>150</v>
      </c>
      <c r="D9" s="17">
        <v>1800000</v>
      </c>
      <c r="E9" s="18">
        <v>0.15</v>
      </c>
      <c r="F9" s="17">
        <v>1530000</v>
      </c>
      <c r="G9" s="23">
        <v>1</v>
      </c>
    </row>
    <row r="10" spans="1:7" x14ac:dyDescent="0.4">
      <c r="A10" s="22" t="s">
        <v>86</v>
      </c>
      <c r="B10" s="6">
        <v>200</v>
      </c>
      <c r="C10" s="6">
        <v>180</v>
      </c>
      <c r="D10" s="17">
        <v>2160000</v>
      </c>
      <c r="E10" s="18">
        <v>0.1</v>
      </c>
      <c r="F10" s="17">
        <v>1944000</v>
      </c>
      <c r="G10" s="23">
        <v>0.9</v>
      </c>
    </row>
    <row r="11" spans="1:7" x14ac:dyDescent="0.4">
      <c r="A11" s="22" t="s">
        <v>87</v>
      </c>
      <c r="B11" s="6">
        <v>250</v>
      </c>
      <c r="C11" s="6">
        <v>280</v>
      </c>
      <c r="D11" s="17">
        <v>3360000</v>
      </c>
      <c r="E11" s="18">
        <v>0.2</v>
      </c>
      <c r="F11" s="17">
        <v>2688000</v>
      </c>
      <c r="G11" s="23">
        <v>1.1200000000000001</v>
      </c>
    </row>
    <row r="12" spans="1:7" x14ac:dyDescent="0.4">
      <c r="A12" s="22" t="s">
        <v>88</v>
      </c>
      <c r="B12" s="6">
        <v>150</v>
      </c>
      <c r="C12" s="6">
        <v>130</v>
      </c>
      <c r="D12" s="17">
        <v>1560000</v>
      </c>
      <c r="E12" s="18">
        <v>0.1</v>
      </c>
      <c r="F12" s="17">
        <v>1404000</v>
      </c>
      <c r="G12" s="23">
        <v>0.87</v>
      </c>
    </row>
    <row r="13" spans="1:7" ht="18" thickBot="1" x14ac:dyDescent="0.45">
      <c r="A13" s="24" t="s">
        <v>89</v>
      </c>
      <c r="B13" s="25">
        <v>120</v>
      </c>
      <c r="C13" s="25">
        <v>150</v>
      </c>
      <c r="D13" s="26">
        <v>1800000</v>
      </c>
      <c r="E13" s="27">
        <v>0.15</v>
      </c>
      <c r="F13" s="26">
        <v>1530000</v>
      </c>
      <c r="G13" s="28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14" sqref="G14:G15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2" t="s">
        <v>90</v>
      </c>
      <c r="B1" s="12"/>
      <c r="C1" s="12"/>
      <c r="D1" s="12"/>
      <c r="E1" s="12"/>
      <c r="F1" s="12"/>
      <c r="G1" s="12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1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9" workbookViewId="0">
      <selection activeCell="P27" sqref="P27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e">
        <f ca="1">IFS(OR(LEFT(F3,1)="S",LEFT(F3,1)="K"),"수도권",OR(LEFT(F3,1)="D",LEFT(F3,1)="B"),"경상도","")</f>
        <v>#NAME?</v>
      </c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e">
        <f t="shared" ref="J4:J9" ca="1" si="1">IFS(OR(LEFT(F4,1)="S",LEFT(F4,1)="K"),"수도권",OR(LEFT(F4,1)="D",LEFT(F4,1)="B"),"경상도","")</f>
        <v>#NAME?</v>
      </c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e">
        <f t="shared" ca="1" si="1"/>
        <v>#NAME?</v>
      </c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e">
        <f t="shared" ca="1" si="1"/>
        <v>#NAME?</v>
      </c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e">
        <f t="shared" ca="1" si="1"/>
        <v>#NAME?</v>
      </c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e">
        <f t="shared" ca="1" si="1"/>
        <v>#NAME?</v>
      </c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 t="e">
        <f t="shared" ca="1" si="1"/>
        <v>#NAME?</v>
      </c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229</v>
      </c>
      <c r="J21" s="7" t="s">
        <v>53</v>
      </c>
    </row>
    <row r="22" spans="1:10" x14ac:dyDescent="0.4">
      <c r="A22" s="13" t="s">
        <v>43</v>
      </c>
      <c r="B22" s="14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230</v>
      </c>
      <c r="J22" s="8">
        <f>ROUNDDOWN(DSUM(G14:H22,2,I21:I22),-1)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DATE(IF(MID(B26,8,1)*1&gt;2,"20","19")&amp;MID(B26,1,2),MID(B26,3,2),MID(B26,5,2))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2">IF(MOD(MID(B27,8,1),2)=0,"여자","남자")</f>
        <v>남자</v>
      </c>
      <c r="E27" s="9">
        <f t="shared" ref="E27:E31" si="3">DATE(IF(MID(B27,8,1)*1&gt;2,"20","19")&amp;MID(B27,1,2),MID(B27,3,2),MID(B27,5,2))</f>
        <v>36916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9">
        <f t="shared" si="3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9">
        <f t="shared" si="3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9">
        <f t="shared" si="3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9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7" workbookViewId="0">
      <selection activeCell="H23" sqref="H23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8.296875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2" t="s">
        <v>113</v>
      </c>
      <c r="B1" s="12"/>
      <c r="C1" s="12"/>
      <c r="D1" s="12"/>
      <c r="E1" s="12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9" t="s">
        <v>210</v>
      </c>
      <c r="B17" s="29" t="s">
        <v>209</v>
      </c>
    </row>
    <row r="18" spans="1:8" x14ac:dyDescent="0.4">
      <c r="A18" s="29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4">
      <c r="A19" s="30" t="s">
        <v>119</v>
      </c>
      <c r="B19" s="31">
        <v>83720</v>
      </c>
      <c r="C19" s="31" t="s">
        <v>211</v>
      </c>
      <c r="D19" s="31">
        <v>0</v>
      </c>
      <c r="E19" s="31" t="s">
        <v>211</v>
      </c>
      <c r="F19" s="31" t="s">
        <v>211</v>
      </c>
      <c r="G19" s="31">
        <v>58000</v>
      </c>
      <c r="H19" s="31">
        <v>141720</v>
      </c>
    </row>
    <row r="20" spans="1:8" x14ac:dyDescent="0.4">
      <c r="A20" s="30" t="s">
        <v>121</v>
      </c>
      <c r="B20" s="31" t="s">
        <v>211</v>
      </c>
      <c r="C20" s="31">
        <v>312000</v>
      </c>
      <c r="D20" s="31" t="s">
        <v>211</v>
      </c>
      <c r="E20" s="31">
        <v>130000</v>
      </c>
      <c r="F20" s="31" t="s">
        <v>211</v>
      </c>
      <c r="G20" s="31" t="s">
        <v>211</v>
      </c>
      <c r="H20" s="31">
        <v>442000</v>
      </c>
    </row>
    <row r="21" spans="1:8" x14ac:dyDescent="0.4">
      <c r="A21" s="30" t="s">
        <v>128</v>
      </c>
      <c r="B21" s="31" t="s">
        <v>211</v>
      </c>
      <c r="C21" s="31" t="s">
        <v>211</v>
      </c>
      <c r="D21" s="31">
        <v>50000</v>
      </c>
      <c r="E21" s="31" t="s">
        <v>211</v>
      </c>
      <c r="F21" s="31">
        <v>120000</v>
      </c>
      <c r="G21" s="31" t="s">
        <v>211</v>
      </c>
      <c r="H21" s="31">
        <v>170000</v>
      </c>
    </row>
    <row r="22" spans="1:8" x14ac:dyDescent="0.4">
      <c r="A22" s="30" t="s">
        <v>123</v>
      </c>
      <c r="B22" s="31" t="s">
        <v>211</v>
      </c>
      <c r="C22" s="31" t="s">
        <v>211</v>
      </c>
      <c r="D22" s="31" t="s">
        <v>211</v>
      </c>
      <c r="E22" s="31">
        <v>156000</v>
      </c>
      <c r="F22" s="31">
        <v>702000</v>
      </c>
      <c r="G22" s="31">
        <v>0</v>
      </c>
      <c r="H22" s="31">
        <v>858000</v>
      </c>
    </row>
    <row r="23" spans="1:8" x14ac:dyDescent="0.4">
      <c r="A23" s="30" t="s">
        <v>208</v>
      </c>
      <c r="B23" s="31">
        <v>83720</v>
      </c>
      <c r="C23" s="31">
        <v>312000</v>
      </c>
      <c r="D23" s="31">
        <v>50000</v>
      </c>
      <c r="E23" s="31">
        <v>286000</v>
      </c>
      <c r="F23" s="31">
        <v>822000</v>
      </c>
      <c r="G23" s="31">
        <v>58000</v>
      </c>
      <c r="H23" s="3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5" t="s">
        <v>129</v>
      </c>
      <c r="C1" s="15"/>
      <c r="D1" s="15"/>
      <c r="E1" s="15"/>
      <c r="G1" s="15" t="s">
        <v>130</v>
      </c>
      <c r="H1" s="15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user" comment="만든 사람 user 날짜 2026-04-08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user" comment="만든 사람 user 날짜 2026-04-08">
      <inputCells r="H3" val="700" numFmtId="41"/>
      <inputCells r="H4" val="1300" numFmtId="41"/>
      <inputCells r="H5" val="450" numFmtId="41"/>
      <inputCells r="H6" val="300" numFmtId="41"/>
    </scenario>
  </scenarios>
  <dataConsolidate/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6" t="s">
        <v>222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224</v>
      </c>
      <c r="E3" s="44" t="s">
        <v>219</v>
      </c>
      <c r="F3" s="44" t="s">
        <v>221</v>
      </c>
    </row>
    <row r="4" spans="2:6" ht="62.4" hidden="1" outlineLevel="1" x14ac:dyDescent="0.4">
      <c r="B4" s="39"/>
      <c r="C4" s="39"/>
      <c r="D4" s="32"/>
      <c r="E4" s="46" t="s">
        <v>220</v>
      </c>
      <c r="F4" s="46" t="s">
        <v>220</v>
      </c>
    </row>
    <row r="5" spans="2:6" x14ac:dyDescent="0.4">
      <c r="B5" s="40" t="s">
        <v>223</v>
      </c>
      <c r="C5" s="41"/>
      <c r="D5" s="38"/>
      <c r="E5" s="38"/>
      <c r="F5" s="38"/>
    </row>
    <row r="6" spans="2:6" outlineLevel="1" x14ac:dyDescent="0.4">
      <c r="B6" s="39"/>
      <c r="C6" s="39" t="s">
        <v>134</v>
      </c>
      <c r="D6" s="33">
        <v>950</v>
      </c>
      <c r="E6" s="45">
        <v>1100</v>
      </c>
      <c r="F6" s="45">
        <v>700</v>
      </c>
    </row>
    <row r="7" spans="2:6" outlineLevel="1" x14ac:dyDescent="0.4">
      <c r="B7" s="39"/>
      <c r="C7" s="39" t="s">
        <v>212</v>
      </c>
      <c r="D7" s="33">
        <v>1400</v>
      </c>
      <c r="E7" s="45">
        <v>1600</v>
      </c>
      <c r="F7" s="45">
        <v>1300</v>
      </c>
    </row>
    <row r="8" spans="2:6" outlineLevel="1" x14ac:dyDescent="0.4">
      <c r="B8" s="39"/>
      <c r="C8" s="39" t="s">
        <v>213</v>
      </c>
      <c r="D8" s="33">
        <v>560</v>
      </c>
      <c r="E8" s="45">
        <v>700</v>
      </c>
      <c r="F8" s="45">
        <v>450</v>
      </c>
    </row>
    <row r="9" spans="2:6" outlineLevel="1" x14ac:dyDescent="0.4">
      <c r="B9" s="39"/>
      <c r="C9" s="39" t="s">
        <v>214</v>
      </c>
      <c r="D9" s="33">
        <v>340</v>
      </c>
      <c r="E9" s="45">
        <v>450</v>
      </c>
      <c r="F9" s="45">
        <v>300</v>
      </c>
    </row>
    <row r="10" spans="2:6" x14ac:dyDescent="0.4">
      <c r="B10" s="40" t="s">
        <v>225</v>
      </c>
      <c r="C10" s="41"/>
      <c r="D10" s="38"/>
      <c r="E10" s="38"/>
      <c r="F10" s="38"/>
    </row>
    <row r="11" spans="2:6" outlineLevel="1" x14ac:dyDescent="0.4">
      <c r="B11" s="39"/>
      <c r="C11" s="39" t="s">
        <v>215</v>
      </c>
      <c r="D11" s="33">
        <v>14250</v>
      </c>
      <c r="E11" s="33">
        <v>16500</v>
      </c>
      <c r="F11" s="33">
        <v>10500</v>
      </c>
    </row>
    <row r="12" spans="2:6" outlineLevel="1" x14ac:dyDescent="0.4">
      <c r="B12" s="39"/>
      <c r="C12" s="39" t="s">
        <v>216</v>
      </c>
      <c r="D12" s="33">
        <v>14000</v>
      </c>
      <c r="E12" s="33">
        <v>16000</v>
      </c>
      <c r="F12" s="33">
        <v>13000</v>
      </c>
    </row>
    <row r="13" spans="2:6" outlineLevel="1" x14ac:dyDescent="0.4">
      <c r="B13" s="39"/>
      <c r="C13" s="39" t="s">
        <v>217</v>
      </c>
      <c r="D13" s="33">
        <v>8400</v>
      </c>
      <c r="E13" s="33">
        <v>10500</v>
      </c>
      <c r="F13" s="33">
        <v>6750</v>
      </c>
    </row>
    <row r="14" spans="2:6" ht="18" outlineLevel="1" thickBot="1" x14ac:dyDescent="0.45">
      <c r="B14" s="42"/>
      <c r="C14" s="42" t="s">
        <v>218</v>
      </c>
      <c r="D14" s="34">
        <v>19600</v>
      </c>
      <c r="E14" s="34">
        <v>22400</v>
      </c>
      <c r="F14" s="34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M11" sqref="M11"/>
    </sheetView>
  </sheetViews>
  <sheetFormatPr defaultRowHeight="17.399999999999999" x14ac:dyDescent="0.4"/>
  <sheetData>
    <row r="1" spans="1:7" ht="21" x14ac:dyDescent="0.4">
      <c r="A1" s="12" t="s">
        <v>136</v>
      </c>
      <c r="B1" s="12"/>
      <c r="C1" s="12"/>
      <c r="D1" s="12"/>
      <c r="E1" s="12"/>
      <c r="F1" s="12"/>
      <c r="G1" s="12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48">
        <f>AVERAGE(D4:D11)</f>
        <v>26.625</v>
      </c>
      <c r="E12" s="48">
        <f t="shared" ref="E12:G12" si="0">AVERAGE(E4:E11)</f>
        <v>34.875</v>
      </c>
      <c r="F12" s="48">
        <f t="shared" si="0"/>
        <v>7.875</v>
      </c>
      <c r="G12" s="48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10" workbookViewId="0">
      <selection activeCell="M25" sqref="M25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2026-04-08T04:14:09Z</dcterms:modified>
</cp:coreProperties>
</file>