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컴활 2급\박제희\길벗컴활2급\04 실전모의고사\"/>
    </mc:Choice>
  </mc:AlternateContent>
  <xr:revisionPtr revIDLastSave="0" documentId="13_ncr:1_{D21B4EFD-8F0E-4DF8-B331-4956FCF4B437}" xr6:coauthVersionLast="47" xr6:coauthVersionMax="47" xr10:uidLastSave="{00000000-0000-0000-0000-000000000000}"/>
  <bookViews>
    <workbookView xWindow="0" yWindow="0" windowWidth="21765" windowHeight="12270" tabRatio="868" activeTab="3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1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'기본작업-2'!$A$3:$A$13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8" i="4"/>
  <c r="E29" i="4"/>
  <c r="E30" i="4"/>
  <c r="E31" i="4"/>
  <c r="E26" i="4"/>
  <c r="D27" i="4"/>
  <c r="D28" i="4"/>
  <c r="D29" i="4"/>
  <c r="D30" i="4"/>
  <c r="D31" i="4"/>
  <c r="D26" i="4"/>
  <c r="J22" i="4"/>
  <c r="D22" i="4"/>
  <c r="C22" i="4"/>
  <c r="D4" i="4"/>
  <c r="D5" i="4"/>
  <c r="D6" i="4"/>
  <c r="D7" i="4"/>
  <c r="D8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<sst xmlns="http://schemas.openxmlformats.org/spreadsheetml/2006/main" count="307" uniqueCount="217">
  <si>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</si>
  <si>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</si>
  <si>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</si>
  <si>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</si>
  <si>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</si>
  <si>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</si>
  <si>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</si>
  <si>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</si>
  <si>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</si>
  <si>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</si>
  <si>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</si>
  <si>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</si>
  <si>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</si>
  <si>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</si>
  <si>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</si>
  <si>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</si>
  <si>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</si>
  <si>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</si>
  <si>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</si>
  <si>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</si>
  <si>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</si>
  <si>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</si>
  <si>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</si>
  <si>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</si>
  <si>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</si>
  <si>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</si>
  <si>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</si>
  <si>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</si>
  <si>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</si>
  <si>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</si>
  <si>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</si>
  <si>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</si>
  <si>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</si>
  <si>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</si>
  <si>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</si>
  <si>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</si>
  <si>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</si>
  <si>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</si>
  <si>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</si>
  <si>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</si>
  <si>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</si>
  <si>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</si>
  <si>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</si>
  <si>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</si>
  <si>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</si>
  <si>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</si>
  <si>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</si>
  <si>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</si>
  <si>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</si>
  <si>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</si>
  <si>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</si>
  <si>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</si>
  <si>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</si>
  <si>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</si>
  <si>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</si>
  <si>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</si>
  <si>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</si>
  <si>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</si>
  <si>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</si>
  <si>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</si>
  <si>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</si>
  <si>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</si>
  <si>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</si>
  <si>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</si>
  <si>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</si>
  <si>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</si>
  <si>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</si>
  <si>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</si>
  <si>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</si>
  <si>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</si>
  <si>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</si>
  <si>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</si>
  <si>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</si>
  <si>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</si>
  <si>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</si>
  <si>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</si>
  <si>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</si>
  <si>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</si>
  <si>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</si>
  <si>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</si>
  <si>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</si>
  <si>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</si>
  <si>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</si>
  <si>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</si>
  <si>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</si>
  <si>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</si>
  <si>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</si>
  <si>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</si>
  <si>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</si>
  <si>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</si>
  <si>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</si>
  <si>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</si>
  <si>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</si>
  <si>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</si>
  <si>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</si>
  <si>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</si>
  <si>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</si>
  <si>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</si>
  <si>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</si>
  <si>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</si>
  <si>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</si>
  <si>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</si>
  <si>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</si>
  <si>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</si>
  <si>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</si>
  <si>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</si>
  <si>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</si>
  <si>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</si>
  <si>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</si>
  <si>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</si>
  <si>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</si>
  <si>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</si>
  <si>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</si>
  <si>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</si>
  <si>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</si>
  <si>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</si>
  <si>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</si>
  <si>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</si>
  <si>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</si>
  <si>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</si>
  <si>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</si>
  <si>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</si>
  <si>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</si>
  <si>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</si>
  <si>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</si>
  <si>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</si>
  <si>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</si>
  <si>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</si>
  <si>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</si>
  <si>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</si>
  <si>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</si>
  <si>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</si>
  <si>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</si>
  <si>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</si>
  <si>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</si>
  <si>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</si>
  <si>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</si>
  <si>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</si>
  <si>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</si>
  <si>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</si>
  <si>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</si>
  <si>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</si>
  <si>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</si>
  <si>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</si>
  <si>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</si>
  <si>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</si>
  <si>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</si>
  <si>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</si>
  <si>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</si>
  <si>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</si>
  <si>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</si>
  <si>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</si>
  <si>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</si>
  <si>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</si>
  <si>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</si>
  <si>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</si>
  <si>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</si>
  <si>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</si>
  <si>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</si>
  <si>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</si>
  <si>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</si>
  <si>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</si>
  <si>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</si>
  <si>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</si>
  <si>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</si>
  <si>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</si>
  <si>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</si>
  <si>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</si>
  <si>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</si>
  <si>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</si>
  <si>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</si>
  <si>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</si>
  <si>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</si>
  <si>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</si>
  <si>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</si>
  <si>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</si>
  <si>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</si>
  <si>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</si>
  <si>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</si>
  <si>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</si>
  <si>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</si>
  <si>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</si>
  <si>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</si>
  <si>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</si>
  <si>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</si>
  <si>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</si>
  <si>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</si>
  <si>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</si>
  <si>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</si>
  <si>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</si>
  <si>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</si>
  <si>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</si>
  <si>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컴퓨터(PC) 販賣 현황</t>
    <phoneticPr fontId="1" type="noConversion"/>
  </si>
  <si>
    <t>대리점</t>
    <phoneticPr fontId="1" type="noConversion"/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</si>
  <si>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</si>
  <si>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</si>
  <si>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</si>
  <si>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</si>
  <si>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</si>
  <si>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</si>
  <si>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</si>
  <si>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</si>
  <si>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pc 날짜 2025-12-08
수정한 사람 pc 날짜 2025-12-08</t>
  </si>
  <si>
    <t>단가인하</t>
  </si>
  <si>
    <t>만든 사람 pc 날짜 2025-12-08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</si>
  <si>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</si>
  <si>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</si>
  <si>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</si>
  <si>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</si>
  <si>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</si>
  <si>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</si>
  <si>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</si>
  <si>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행 레이블</t>
  </si>
  <si>
    <t>총합계</t>
  </si>
  <si>
    <t>열 레이블</t>
  </si>
  <si>
    <t>합계 : 미수금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</si>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</sst>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14" xfId="0" applyNumberFormat="1" applyBorder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9" fillId="5" borderId="0" xfId="0" applyFont="1" applyFill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2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2-4115-8E3E-915BA7EFE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664560"/>
        <c:axId val="1626667472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626667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6664560"/>
        <c:crosses val="max"/>
        <c:crossBetween val="between"/>
      </c:valAx>
      <c:catAx>
        <c:axId val="162666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6667472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429000" y="2771775"/>
          <a:ext cx="1371600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030.164714351849" createdVersion="7" refreshedVersion="7" minRefreshableVersion="3" recordCount="10" xr:uid="{52D99DE7-DA73-48D9-9B7A-1FB3AF2B8178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B46148-1B7D-4BB2-A549-4B6FC9E6A9D5}" name="피벗 테이블1" cacheId="0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3"/>
      <c r="D4" s="3"/>
      <c r="E4" s="3"/>
      <c r="F4" s="3"/>
      <c r="G4" s="2"/>
    </row>
    <row r="5" spans="1:7" x14ac:dyDescent="0.3">
      <c r="A5" s="1"/>
      <c r="B5" s="1"/>
      <c r="C5" s="3"/>
      <c r="D5" s="3"/>
      <c r="E5" s="3"/>
      <c r="F5" s="3"/>
      <c r="G5" s="2"/>
    </row>
    <row r="6" spans="1:7" x14ac:dyDescent="0.3">
      <c r="A6" s="1"/>
      <c r="B6" s="1"/>
      <c r="C6" s="3"/>
      <c r="D6" s="3"/>
      <c r="E6" s="3"/>
      <c r="F6" s="3"/>
      <c r="G6" s="2"/>
    </row>
    <row r="7" spans="1:7" x14ac:dyDescent="0.3">
      <c r="A7" s="1"/>
      <c r="B7" s="1"/>
      <c r="C7" s="3"/>
      <c r="D7" s="3"/>
      <c r="E7" s="3"/>
      <c r="F7" s="3"/>
      <c r="G7" s="2"/>
    </row>
    <row r="8" spans="1:7" x14ac:dyDescent="0.3">
      <c r="A8" s="1"/>
      <c r="B8" s="1"/>
      <c r="C8" s="3"/>
      <c r="D8" s="3"/>
      <c r="E8" s="3"/>
      <c r="F8" s="3"/>
      <c r="G8" s="2"/>
    </row>
    <row r="9" spans="1:7" x14ac:dyDescent="0.3">
      <c r="A9" s="1"/>
      <c r="B9" s="1"/>
      <c r="C9" s="3"/>
      <c r="D9" s="3"/>
      <c r="E9" s="3"/>
      <c r="F9" s="3"/>
      <c r="G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10" sqref="J10"/>
    </sheetView>
  </sheetViews>
  <sheetFormatPr defaultRowHeight="16.5" x14ac:dyDescent="0.3"/>
  <cols>
    <col min="4" max="4" width="11.25" bestFit="1" customWidth="1"/>
    <col min="6" max="6" width="11.25" bestFit="1" customWidth="1"/>
  </cols>
  <sheetData>
    <row r="1" spans="1:7" ht="30" customHeight="1" thickBot="1" x14ac:dyDescent="0.35">
      <c r="A1" s="41" t="s">
        <v>192</v>
      </c>
      <c r="B1" s="41"/>
      <c r="C1" s="41"/>
      <c r="D1" s="41"/>
      <c r="E1" s="41"/>
      <c r="F1" s="41"/>
      <c r="G1" s="41"/>
    </row>
    <row r="2" spans="1:7" ht="18" thickTop="1" thickBot="1" x14ac:dyDescent="0.35"/>
    <row r="3" spans="1:7" x14ac:dyDescent="0.3">
      <c r="A3" s="13" t="s">
        <v>193</v>
      </c>
      <c r="B3" s="14" t="s">
        <v>73</v>
      </c>
      <c r="C3" s="14" t="s">
        <v>74</v>
      </c>
      <c r="D3" s="14" t="s">
        <v>75</v>
      </c>
      <c r="E3" s="14" t="s">
        <v>76</v>
      </c>
      <c r="F3" s="14" t="s">
        <v>77</v>
      </c>
      <c r="G3" s="15" t="s">
        <v>78</v>
      </c>
    </row>
    <row r="4" spans="1:7" x14ac:dyDescent="0.3">
      <c r="A4" s="16" t="s">
        <v>79</v>
      </c>
      <c r="B4" s="6">
        <v>200</v>
      </c>
      <c r="C4" s="6">
        <v>220</v>
      </c>
      <c r="D4" s="36">
        <v>2640000</v>
      </c>
      <c r="E4" s="12">
        <v>0.2</v>
      </c>
      <c r="F4" s="36">
        <v>2112000</v>
      </c>
      <c r="G4" s="17">
        <v>1.1000000000000001</v>
      </c>
    </row>
    <row r="5" spans="1:7" x14ac:dyDescent="0.3">
      <c r="A5" s="16" t="s">
        <v>80</v>
      </c>
      <c r="B5" s="6">
        <v>150</v>
      </c>
      <c r="C5" s="6">
        <v>120</v>
      </c>
      <c r="D5" s="36">
        <v>1440000</v>
      </c>
      <c r="E5" s="12">
        <v>0.1</v>
      </c>
      <c r="F5" s="36">
        <v>1296000</v>
      </c>
      <c r="G5" s="17">
        <v>0.8</v>
      </c>
    </row>
    <row r="6" spans="1:7" x14ac:dyDescent="0.3">
      <c r="A6" s="16" t="s">
        <v>81</v>
      </c>
      <c r="B6" s="6">
        <v>120</v>
      </c>
      <c r="C6" s="6">
        <v>100</v>
      </c>
      <c r="D6" s="36">
        <v>1200000</v>
      </c>
      <c r="E6" s="12">
        <v>0.1</v>
      </c>
      <c r="F6" s="36">
        <v>1080000</v>
      </c>
      <c r="G6" s="17">
        <v>0.83</v>
      </c>
    </row>
    <row r="7" spans="1:7" x14ac:dyDescent="0.3">
      <c r="A7" s="16" t="s">
        <v>82</v>
      </c>
      <c r="B7" s="6">
        <v>300</v>
      </c>
      <c r="C7" s="6">
        <v>220</v>
      </c>
      <c r="D7" s="36">
        <v>2640000</v>
      </c>
      <c r="E7" s="12">
        <v>0.2</v>
      </c>
      <c r="F7" s="36">
        <v>2112000</v>
      </c>
      <c r="G7" s="17">
        <v>0.73</v>
      </c>
    </row>
    <row r="8" spans="1:7" x14ac:dyDescent="0.3">
      <c r="A8" s="16" t="s">
        <v>83</v>
      </c>
      <c r="B8" s="6">
        <v>200</v>
      </c>
      <c r="C8" s="6">
        <v>210</v>
      </c>
      <c r="D8" s="36">
        <v>2520000</v>
      </c>
      <c r="E8" s="12">
        <v>0.2</v>
      </c>
      <c r="F8" s="36">
        <v>2016000</v>
      </c>
      <c r="G8" s="17">
        <v>1.05</v>
      </c>
    </row>
    <row r="9" spans="1:7" x14ac:dyDescent="0.3">
      <c r="A9" s="16" t="s">
        <v>84</v>
      </c>
      <c r="B9" s="6">
        <v>150</v>
      </c>
      <c r="C9" s="6">
        <v>150</v>
      </c>
      <c r="D9" s="36">
        <v>1800000</v>
      </c>
      <c r="E9" s="12">
        <v>0.15</v>
      </c>
      <c r="F9" s="36">
        <v>1530000</v>
      </c>
      <c r="G9" s="17">
        <v>1</v>
      </c>
    </row>
    <row r="10" spans="1:7" x14ac:dyDescent="0.3">
      <c r="A10" s="16" t="s">
        <v>85</v>
      </c>
      <c r="B10" s="6">
        <v>200</v>
      </c>
      <c r="C10" s="6">
        <v>180</v>
      </c>
      <c r="D10" s="36">
        <v>2160000</v>
      </c>
      <c r="E10" s="12">
        <v>0.1</v>
      </c>
      <c r="F10" s="36">
        <v>1944000</v>
      </c>
      <c r="G10" s="17">
        <v>0.9</v>
      </c>
    </row>
    <row r="11" spans="1:7" x14ac:dyDescent="0.3">
      <c r="A11" s="16" t="s">
        <v>86</v>
      </c>
      <c r="B11" s="6">
        <v>250</v>
      </c>
      <c r="C11" s="6">
        <v>280</v>
      </c>
      <c r="D11" s="36">
        <v>3360000</v>
      </c>
      <c r="E11" s="12">
        <v>0.2</v>
      </c>
      <c r="F11" s="36">
        <v>2688000</v>
      </c>
      <c r="G11" s="17">
        <v>1.1200000000000001</v>
      </c>
    </row>
    <row r="12" spans="1:7" x14ac:dyDescent="0.3">
      <c r="A12" s="16" t="s">
        <v>87</v>
      </c>
      <c r="B12" s="6">
        <v>150</v>
      </c>
      <c r="C12" s="6">
        <v>130</v>
      </c>
      <c r="D12" s="36">
        <v>1560000</v>
      </c>
      <c r="E12" s="12">
        <v>0.1</v>
      </c>
      <c r="F12" s="36">
        <v>1404000</v>
      </c>
      <c r="G12" s="17">
        <v>0.87</v>
      </c>
    </row>
    <row r="13" spans="1:7" ht="17.25" thickBot="1" x14ac:dyDescent="0.35">
      <c r="A13" s="18" t="s">
        <v>88</v>
      </c>
      <c r="B13" s="19">
        <v>120</v>
      </c>
      <c r="C13" s="19">
        <v>150</v>
      </c>
      <c r="D13" s="37">
        <v>1800000</v>
      </c>
      <c r="E13" s="20">
        <v>0.15</v>
      </c>
      <c r="F13" s="37">
        <v>1530000</v>
      </c>
      <c r="G13" s="21">
        <v>1.25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K10" sqref="K10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42" t="s">
        <v>89</v>
      </c>
      <c r="B1" s="42"/>
      <c r="C1" s="42"/>
      <c r="D1" s="42"/>
      <c r="E1" s="42"/>
      <c r="F1" s="42"/>
      <c r="G1" s="42"/>
    </row>
    <row r="3" spans="1:7" x14ac:dyDescent="0.3">
      <c r="A3" s="6" t="s">
        <v>90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 t="s">
        <v>96</v>
      </c>
    </row>
    <row r="4" spans="1:7" x14ac:dyDescent="0.3">
      <c r="A4" s="6">
        <v>2020643</v>
      </c>
      <c r="B4" s="6" t="s">
        <v>97</v>
      </c>
      <c r="C4" s="6" t="s">
        <v>98</v>
      </c>
      <c r="D4" s="6" t="s">
        <v>99</v>
      </c>
      <c r="E4" s="8">
        <v>41000</v>
      </c>
      <c r="F4" s="8">
        <v>24000</v>
      </c>
      <c r="G4" s="8">
        <v>6000</v>
      </c>
    </row>
    <row r="5" spans="1:7" x14ac:dyDescent="0.3">
      <c r="A5" s="6">
        <v>1020981</v>
      </c>
      <c r="B5" s="6" t="s">
        <v>100</v>
      </c>
      <c r="C5" s="6" t="s">
        <v>101</v>
      </c>
      <c r="D5" s="6" t="s">
        <v>99</v>
      </c>
      <c r="E5" s="8">
        <v>10000</v>
      </c>
      <c r="F5" s="8">
        <v>7000</v>
      </c>
      <c r="G5" s="8">
        <v>5000</v>
      </c>
    </row>
    <row r="6" spans="1:7" x14ac:dyDescent="0.3">
      <c r="A6" s="6">
        <v>1020577</v>
      </c>
      <c r="B6" s="6" t="s">
        <v>102</v>
      </c>
      <c r="C6" s="6" t="s">
        <v>103</v>
      </c>
      <c r="D6" s="6" t="s">
        <v>99</v>
      </c>
      <c r="E6" s="8">
        <v>17000</v>
      </c>
      <c r="F6" s="8">
        <v>11000</v>
      </c>
      <c r="G6" s="8">
        <v>6000</v>
      </c>
    </row>
    <row r="7" spans="1:7" x14ac:dyDescent="0.3">
      <c r="A7" s="6">
        <v>2020918</v>
      </c>
      <c r="B7" s="6" t="s">
        <v>104</v>
      </c>
      <c r="C7" s="6" t="s">
        <v>101</v>
      </c>
      <c r="D7" s="6" t="s">
        <v>105</v>
      </c>
      <c r="E7" s="8">
        <v>8000</v>
      </c>
      <c r="F7" s="8"/>
      <c r="G7" s="8">
        <v>5000</v>
      </c>
    </row>
    <row r="8" spans="1:7" x14ac:dyDescent="0.3">
      <c r="A8" s="6">
        <v>1020335</v>
      </c>
      <c r="B8" s="6" t="s">
        <v>106</v>
      </c>
      <c r="C8" s="6" t="s">
        <v>103</v>
      </c>
      <c r="D8" s="6" t="s">
        <v>99</v>
      </c>
      <c r="E8" s="8">
        <v>25000</v>
      </c>
      <c r="F8" s="8">
        <v>15000</v>
      </c>
      <c r="G8" s="8">
        <v>5000</v>
      </c>
    </row>
    <row r="9" spans="1:7" x14ac:dyDescent="0.3">
      <c r="A9" s="6">
        <v>2020322</v>
      </c>
      <c r="B9" s="6" t="s">
        <v>107</v>
      </c>
      <c r="C9" s="6" t="s">
        <v>101</v>
      </c>
      <c r="D9" s="6" t="s">
        <v>99</v>
      </c>
      <c r="E9" s="8">
        <v>16000</v>
      </c>
      <c r="F9" s="8"/>
      <c r="G9" s="8">
        <v>14000</v>
      </c>
    </row>
    <row r="10" spans="1:7" x14ac:dyDescent="0.3">
      <c r="A10" s="6">
        <v>2020056</v>
      </c>
      <c r="B10" s="6" t="s">
        <v>108</v>
      </c>
      <c r="C10" s="6" t="s">
        <v>103</v>
      </c>
      <c r="D10" s="6" t="s">
        <v>109</v>
      </c>
      <c r="E10" s="8">
        <v>19000</v>
      </c>
      <c r="F10" s="8">
        <v>15000</v>
      </c>
      <c r="G10" s="8">
        <v>8000</v>
      </c>
    </row>
    <row r="11" spans="1:7" x14ac:dyDescent="0.3">
      <c r="A11" s="6">
        <v>1020654</v>
      </c>
      <c r="B11" s="6" t="s">
        <v>110</v>
      </c>
      <c r="C11" s="6" t="s">
        <v>101</v>
      </c>
      <c r="D11" s="6" t="s">
        <v>105</v>
      </c>
      <c r="E11" s="8"/>
      <c r="F11" s="8">
        <v>5000</v>
      </c>
      <c r="G11" s="8"/>
    </row>
    <row r="12" spans="1:7" x14ac:dyDescent="0.3">
      <c r="A12" s="6">
        <v>2020074</v>
      </c>
      <c r="B12" s="6" t="s">
        <v>111</v>
      </c>
      <c r="C12" s="6" t="s">
        <v>98</v>
      </c>
      <c r="D12" s="6" t="s">
        <v>99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abSelected="1" topLeftCell="A13" workbookViewId="0">
      <selection activeCell="G29" sqref="G29"/>
    </sheetView>
  </sheetViews>
  <sheetFormatPr defaultRowHeight="16.5" x14ac:dyDescent="0.3"/>
  <cols>
    <col min="2" max="2" width="14.25" bestFit="1" customWidth="1"/>
    <col min="5" max="5" width="11.125" bestFit="1" customWidth="1"/>
    <col min="10" max="10" width="11.125" bestFit="1" customWidth="1"/>
  </cols>
  <sheetData>
    <row r="1" spans="1:10" x14ac:dyDescent="0.3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3">
      <c r="A3" s="6" t="s">
        <v>7</v>
      </c>
      <c r="B3" s="6">
        <v>86</v>
      </c>
      <c r="C3" s="6">
        <v>82</v>
      </c>
      <c r="D3" s="6" t="str">
        <f>HLOOKUP(AVERAGE(B3:C3),$B$11:$D$12,2,1)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3">
      <c r="A4" s="6" t="s">
        <v>8</v>
      </c>
      <c r="B4" s="6">
        <v>94</v>
      </c>
      <c r="C4" s="6">
        <v>93</v>
      </c>
      <c r="D4" s="6" t="str">
        <f t="shared" ref="D4:D8" si="0">HLOOKUP(AVERAGE(B4:C4),$B$11:$D$12,2,1)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3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3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3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3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3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3">
      <c r="A10" t="s">
        <v>13</v>
      </c>
    </row>
    <row r="11" spans="1:10" x14ac:dyDescent="0.3">
      <c r="A11" s="6" t="s">
        <v>14</v>
      </c>
      <c r="B11" s="6">
        <v>0</v>
      </c>
      <c r="C11" s="6">
        <v>70</v>
      </c>
      <c r="D11" s="6">
        <v>90</v>
      </c>
    </row>
    <row r="12" spans="1:10" x14ac:dyDescent="0.3">
      <c r="A12" s="6" t="s">
        <v>6</v>
      </c>
      <c r="B12" s="6" t="s">
        <v>184</v>
      </c>
      <c r="C12" s="6" t="s">
        <v>185</v>
      </c>
      <c r="D12" s="6" t="s">
        <v>186</v>
      </c>
    </row>
    <row r="13" spans="1:10" x14ac:dyDescent="0.3">
      <c r="F13" s="4" t="s">
        <v>44</v>
      </c>
      <c r="G13" s="5" t="s">
        <v>45</v>
      </c>
    </row>
    <row r="14" spans="1:10" x14ac:dyDescent="0.3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3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190</v>
      </c>
      <c r="H15" s="8">
        <v>2287</v>
      </c>
    </row>
    <row r="16" spans="1:10" x14ac:dyDescent="0.3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191</v>
      </c>
      <c r="H16" s="8">
        <v>2200</v>
      </c>
    </row>
    <row r="17" spans="1:10" x14ac:dyDescent="0.3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190</v>
      </c>
      <c r="H17" s="8">
        <v>3128</v>
      </c>
    </row>
    <row r="18" spans="1:10" x14ac:dyDescent="0.3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191</v>
      </c>
      <c r="H18" s="8">
        <v>3153</v>
      </c>
    </row>
    <row r="19" spans="1:10" x14ac:dyDescent="0.3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190</v>
      </c>
      <c r="H19" s="8">
        <v>1780</v>
      </c>
    </row>
    <row r="20" spans="1:10" x14ac:dyDescent="0.3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191</v>
      </c>
      <c r="H20" s="8">
        <v>3300</v>
      </c>
    </row>
    <row r="21" spans="1:10" x14ac:dyDescent="0.3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190</v>
      </c>
      <c r="H21" s="8">
        <v>2865</v>
      </c>
      <c r="I21" s="6" t="s">
        <v>47</v>
      </c>
      <c r="J21" s="7" t="s">
        <v>53</v>
      </c>
    </row>
    <row r="22" spans="1:10" x14ac:dyDescent="0.3">
      <c r="A22" s="43" t="s">
        <v>43</v>
      </c>
      <c r="B22" s="44"/>
      <c r="C22" s="8">
        <f>ROUND(_xlfn.STDEV.S(C16:C21),-2)</f>
        <v>3300</v>
      </c>
      <c r="D22" s="8">
        <f>ROUND(_xlfn.STDEV.S(D16:D21),-2)</f>
        <v>24300</v>
      </c>
      <c r="F22" s="6" t="s">
        <v>52</v>
      </c>
      <c r="G22" s="6" t="s">
        <v>191</v>
      </c>
      <c r="H22" s="8">
        <v>3094</v>
      </c>
      <c r="I22" s="6" t="s">
        <v>191</v>
      </c>
      <c r="J22" s="8">
        <f>ROUNDDOWN(DSUM(F14:H22,H14,I21:I22),-1)</f>
        <v>11740</v>
      </c>
    </row>
    <row r="24" spans="1:10" x14ac:dyDescent="0.3">
      <c r="A24" s="4" t="s">
        <v>54</v>
      </c>
      <c r="B24" s="5" t="s">
        <v>55</v>
      </c>
    </row>
    <row r="25" spans="1:10" x14ac:dyDescent="0.3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3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>
        <f>IF(MID(B26,8,1)*1&gt;2,DATE(2000+MID(B26,1,2),MID(B26,3,2),MID(B26,5,2)),DATE(MID(B26,1,2),MID(B26,3,2),MID(B26,5,2)))</f>
        <v>28694</v>
      </c>
    </row>
    <row r="27" spans="1:10" x14ac:dyDescent="0.3">
      <c r="A27" s="6" t="s">
        <v>62</v>
      </c>
      <c r="B27" s="6" t="s">
        <v>63</v>
      </c>
      <c r="C27" s="6">
        <v>3</v>
      </c>
      <c r="D27" s="6" t="str">
        <f t="shared" ref="D27:D31" si="1">IF(MOD(MID(B27,8,1),2)=0,"여자","남자")</f>
        <v>남자</v>
      </c>
      <c r="E27" s="9">
        <f t="shared" ref="E27:E31" si="2">IF(MID(B27,8,1)*1&gt;2,DATE(2000+MID(B27,1,2),MID(B27,3,2),MID(B27,5,2)),DATE(MID(B27,1,2),MID(B27,3,2),MID(B27,5,2)))</f>
        <v>36916</v>
      </c>
    </row>
    <row r="28" spans="1:10" x14ac:dyDescent="0.3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9">
        <f t="shared" si="2"/>
        <v>31371</v>
      </c>
    </row>
    <row r="29" spans="1:10" x14ac:dyDescent="0.3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>
        <f t="shared" si="2"/>
        <v>32141</v>
      </c>
    </row>
    <row r="30" spans="1:10" x14ac:dyDescent="0.3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>
        <f t="shared" si="2"/>
        <v>28994</v>
      </c>
    </row>
    <row r="31" spans="1:10" x14ac:dyDescent="0.3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9">
        <f t="shared" si="2"/>
        <v>37078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opLeftCell="A7" workbookViewId="0">
      <selection activeCell="K17" sqref="K17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8.5" bestFit="1" customWidth="1"/>
    <col min="4" max="4" width="9.125" bestFit="1" customWidth="1"/>
    <col min="5" max="6" width="10.25" bestFit="1" customWidth="1"/>
    <col min="7" max="7" width="8.125" bestFit="1" customWidth="1"/>
    <col min="8" max="8" width="9.625" bestFit="1" customWidth="1"/>
  </cols>
  <sheetData>
    <row r="1" spans="1:5" ht="20.25" x14ac:dyDescent="0.3">
      <c r="A1" s="42" t="s">
        <v>112</v>
      </c>
      <c r="B1" s="42"/>
      <c r="C1" s="42"/>
      <c r="D1" s="42"/>
      <c r="E1" s="42"/>
    </row>
    <row r="3" spans="1:5" x14ac:dyDescent="0.3">
      <c r="A3" s="6" t="s">
        <v>113</v>
      </c>
      <c r="B3" s="6" t="s">
        <v>114</v>
      </c>
      <c r="C3" s="6" t="s">
        <v>115</v>
      </c>
      <c r="D3" s="6" t="s">
        <v>116</v>
      </c>
      <c r="E3" s="6" t="s">
        <v>117</v>
      </c>
    </row>
    <row r="4" spans="1:5" x14ac:dyDescent="0.3">
      <c r="A4" s="6" t="s">
        <v>118</v>
      </c>
      <c r="B4" s="6" t="s">
        <v>119</v>
      </c>
      <c r="C4" s="6">
        <v>20</v>
      </c>
      <c r="D4" s="8">
        <v>240000</v>
      </c>
      <c r="E4" s="11">
        <v>83720</v>
      </c>
    </row>
    <row r="5" spans="1:5" x14ac:dyDescent="0.3">
      <c r="A5" s="6" t="s">
        <v>120</v>
      </c>
      <c r="B5" s="6" t="s">
        <v>121</v>
      </c>
      <c r="C5" s="6">
        <v>7</v>
      </c>
      <c r="D5" s="8">
        <v>84000</v>
      </c>
      <c r="E5" s="11">
        <v>312000</v>
      </c>
    </row>
    <row r="6" spans="1:5" x14ac:dyDescent="0.3">
      <c r="A6" s="6" t="s">
        <v>122</v>
      </c>
      <c r="B6" s="6" t="s">
        <v>123</v>
      </c>
      <c r="C6" s="6">
        <v>7</v>
      </c>
      <c r="D6" s="8">
        <v>80500</v>
      </c>
      <c r="E6" s="11">
        <v>156000</v>
      </c>
    </row>
    <row r="7" spans="1:5" x14ac:dyDescent="0.3">
      <c r="A7" s="6" t="s">
        <v>118</v>
      </c>
      <c r="B7" s="6" t="s">
        <v>124</v>
      </c>
      <c r="C7" s="6">
        <v>12</v>
      </c>
      <c r="D7" s="8">
        <v>300000</v>
      </c>
      <c r="E7" s="11">
        <v>0</v>
      </c>
    </row>
    <row r="8" spans="1:5" x14ac:dyDescent="0.3">
      <c r="A8" s="6" t="s">
        <v>122</v>
      </c>
      <c r="B8" s="6" t="s">
        <v>125</v>
      </c>
      <c r="C8" s="6">
        <v>12</v>
      </c>
      <c r="D8" s="8">
        <v>150000</v>
      </c>
      <c r="E8" s="11">
        <v>0</v>
      </c>
    </row>
    <row r="9" spans="1:5" x14ac:dyDescent="0.3">
      <c r="A9" s="6" t="s">
        <v>120</v>
      </c>
      <c r="B9" s="6" t="s">
        <v>123</v>
      </c>
      <c r="C9" s="6">
        <v>7</v>
      </c>
      <c r="D9" s="8">
        <v>80500</v>
      </c>
      <c r="E9" s="11">
        <v>130000</v>
      </c>
    </row>
    <row r="10" spans="1:5" x14ac:dyDescent="0.3">
      <c r="A10" s="6" t="s">
        <v>122</v>
      </c>
      <c r="B10" s="6" t="s">
        <v>126</v>
      </c>
      <c r="C10" s="6">
        <v>15</v>
      </c>
      <c r="D10" s="8">
        <v>278250</v>
      </c>
      <c r="E10" s="11">
        <v>702000</v>
      </c>
    </row>
    <row r="11" spans="1:5" x14ac:dyDescent="0.3">
      <c r="A11" s="6" t="s">
        <v>118</v>
      </c>
      <c r="B11" s="6" t="s">
        <v>125</v>
      </c>
      <c r="C11" s="6">
        <v>15</v>
      </c>
      <c r="D11" s="8">
        <v>180000</v>
      </c>
      <c r="E11" s="11">
        <v>58000</v>
      </c>
    </row>
    <row r="12" spans="1:5" x14ac:dyDescent="0.3">
      <c r="A12" s="6" t="s">
        <v>127</v>
      </c>
      <c r="B12" s="6" t="s">
        <v>126</v>
      </c>
      <c r="C12" s="6">
        <v>8</v>
      </c>
      <c r="D12" s="8">
        <v>90000</v>
      </c>
      <c r="E12" s="11">
        <v>120000</v>
      </c>
    </row>
    <row r="13" spans="1:5" x14ac:dyDescent="0.3">
      <c r="A13" s="6" t="s">
        <v>127</v>
      </c>
      <c r="B13" s="6" t="s">
        <v>124</v>
      </c>
      <c r="C13" s="6">
        <v>20</v>
      </c>
      <c r="D13" s="8">
        <v>280000</v>
      </c>
      <c r="E13" s="11">
        <v>50000</v>
      </c>
    </row>
    <row r="17" spans="1:8" x14ac:dyDescent="0.3">
      <c r="A17" s="38" t="s">
        <v>215</v>
      </c>
      <c r="B17" s="38" t="s">
        <v>214</v>
      </c>
    </row>
    <row r="18" spans="1:8" x14ac:dyDescent="0.3">
      <c r="A18" s="38" t="s">
        <v>212</v>
      </c>
      <c r="B18" t="s">
        <v>119</v>
      </c>
      <c r="C18" t="s">
        <v>121</v>
      </c>
      <c r="D18" t="s">
        <v>124</v>
      </c>
      <c r="E18" t="s">
        <v>123</v>
      </c>
      <c r="F18" t="s">
        <v>126</v>
      </c>
      <c r="G18" t="s">
        <v>125</v>
      </c>
      <c r="H18" t="s">
        <v>213</v>
      </c>
    </row>
    <row r="19" spans="1:8" x14ac:dyDescent="0.3">
      <c r="A19" s="39" t="s">
        <v>118</v>
      </c>
      <c r="B19">
        <v>83720</v>
      </c>
      <c r="C19" t="s">
        <v>216</v>
      </c>
      <c r="D19">
        <v>0</v>
      </c>
      <c r="E19" t="s">
        <v>216</v>
      </c>
      <c r="F19" t="s">
        <v>216</v>
      </c>
      <c r="G19">
        <v>58000</v>
      </c>
      <c r="H19">
        <v>141720</v>
      </c>
    </row>
    <row r="20" spans="1:8" x14ac:dyDescent="0.3">
      <c r="A20" s="39" t="s">
        <v>120</v>
      </c>
      <c r="B20" t="s">
        <v>216</v>
      </c>
      <c r="C20">
        <v>312000</v>
      </c>
      <c r="D20" t="s">
        <v>216</v>
      </c>
      <c r="E20">
        <v>130000</v>
      </c>
      <c r="F20" t="s">
        <v>216</v>
      </c>
      <c r="G20" t="s">
        <v>216</v>
      </c>
      <c r="H20">
        <v>442000</v>
      </c>
    </row>
    <row r="21" spans="1:8" x14ac:dyDescent="0.3">
      <c r="A21" s="39" t="s">
        <v>127</v>
      </c>
      <c r="B21" t="s">
        <v>216</v>
      </c>
      <c r="C21" t="s">
        <v>216</v>
      </c>
      <c r="D21">
        <v>50000</v>
      </c>
      <c r="E21" t="s">
        <v>216</v>
      </c>
      <c r="F21">
        <v>120000</v>
      </c>
      <c r="G21" t="s">
        <v>216</v>
      </c>
      <c r="H21">
        <v>170000</v>
      </c>
    </row>
    <row r="22" spans="1:8" x14ac:dyDescent="0.3">
      <c r="A22" s="39" t="s">
        <v>122</v>
      </c>
      <c r="B22" t="s">
        <v>216</v>
      </c>
      <c r="C22" t="s">
        <v>216</v>
      </c>
      <c r="D22" t="s">
        <v>216</v>
      </c>
      <c r="E22">
        <v>156000</v>
      </c>
      <c r="F22">
        <v>702000</v>
      </c>
      <c r="G22">
        <v>0</v>
      </c>
      <c r="H22">
        <v>858000</v>
      </c>
    </row>
    <row r="23" spans="1:8" x14ac:dyDescent="0.3">
      <c r="A23" s="39" t="s">
        <v>213</v>
      </c>
      <c r="B23">
        <v>83720</v>
      </c>
      <c r="C23">
        <v>312000</v>
      </c>
      <c r="D23">
        <v>50000</v>
      </c>
      <c r="E23">
        <v>286000</v>
      </c>
      <c r="F23">
        <v>822000</v>
      </c>
      <c r="G23">
        <v>58000</v>
      </c>
      <c r="H23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F14" sqref="F14"/>
    </sheetView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45" t="s">
        <v>128</v>
      </c>
      <c r="C1" s="45"/>
      <c r="D1" s="45"/>
      <c r="E1" s="45"/>
      <c r="G1" s="45" t="s">
        <v>129</v>
      </c>
      <c r="H1" s="45"/>
    </row>
    <row r="2" spans="2:8" x14ac:dyDescent="0.3">
      <c r="B2" s="6" t="s">
        <v>91</v>
      </c>
      <c r="C2" s="6" t="s">
        <v>130</v>
      </c>
      <c r="D2" s="6" t="s">
        <v>131</v>
      </c>
      <c r="E2" s="6" t="s">
        <v>132</v>
      </c>
      <c r="G2" s="6" t="s">
        <v>91</v>
      </c>
      <c r="H2" s="6" t="s">
        <v>134</v>
      </c>
    </row>
    <row r="3" spans="2:8" x14ac:dyDescent="0.3">
      <c r="B3" s="6" t="s">
        <v>133</v>
      </c>
      <c r="C3" s="6">
        <v>9</v>
      </c>
      <c r="D3" s="6">
        <v>15</v>
      </c>
      <c r="E3" s="8">
        <f>D3*VLOOKUP(B3,$G$3:$H$6,2)</f>
        <v>14250</v>
      </c>
      <c r="G3" s="6" t="s">
        <v>133</v>
      </c>
      <c r="H3" s="8">
        <v>950</v>
      </c>
    </row>
    <row r="4" spans="2:8" x14ac:dyDescent="0.3">
      <c r="B4" s="6" t="s">
        <v>187</v>
      </c>
      <c r="C4" s="6">
        <v>5</v>
      </c>
      <c r="D4" s="6">
        <v>10</v>
      </c>
      <c r="E4" s="8">
        <f t="shared" ref="E4:E12" si="0">D4*VLOOKUP(B4,$G$3:$H$6,2)</f>
        <v>14000</v>
      </c>
      <c r="G4" s="6" t="s">
        <v>187</v>
      </c>
      <c r="H4" s="8">
        <v>1400</v>
      </c>
    </row>
    <row r="5" spans="2:8" x14ac:dyDescent="0.3">
      <c r="B5" s="6" t="s">
        <v>189</v>
      </c>
      <c r="C5" s="6">
        <v>11</v>
      </c>
      <c r="D5" s="6">
        <v>15</v>
      </c>
      <c r="E5" s="8">
        <f t="shared" si="0"/>
        <v>8400</v>
      </c>
      <c r="G5" s="6" t="s">
        <v>189</v>
      </c>
      <c r="H5" s="8">
        <v>560</v>
      </c>
    </row>
    <row r="6" spans="2:8" x14ac:dyDescent="0.3">
      <c r="B6" s="6" t="s">
        <v>188</v>
      </c>
      <c r="C6" s="6">
        <v>14</v>
      </c>
      <c r="D6" s="6">
        <v>14</v>
      </c>
      <c r="E6" s="8">
        <f t="shared" si="0"/>
        <v>19600</v>
      </c>
      <c r="G6" s="6" t="s">
        <v>188</v>
      </c>
      <c r="H6" s="8">
        <v>340</v>
      </c>
    </row>
    <row r="7" spans="2:8" x14ac:dyDescent="0.3">
      <c r="B7" s="6" t="s">
        <v>133</v>
      </c>
      <c r="C7" s="6">
        <v>15</v>
      </c>
      <c r="D7" s="6">
        <v>20</v>
      </c>
      <c r="E7" s="8">
        <f t="shared" si="0"/>
        <v>19000</v>
      </c>
    </row>
    <row r="8" spans="2:8" x14ac:dyDescent="0.3">
      <c r="B8" s="6" t="s">
        <v>133</v>
      </c>
      <c r="C8" s="6">
        <v>17</v>
      </c>
      <c r="D8" s="6">
        <v>23</v>
      </c>
      <c r="E8" s="8">
        <f t="shared" si="0"/>
        <v>21850</v>
      </c>
    </row>
    <row r="9" spans="2:8" x14ac:dyDescent="0.3">
      <c r="B9" s="6" t="s">
        <v>188</v>
      </c>
      <c r="C9" s="6">
        <v>12</v>
      </c>
      <c r="D9" s="6">
        <v>10</v>
      </c>
      <c r="E9" s="8">
        <f t="shared" si="0"/>
        <v>14000</v>
      </c>
    </row>
    <row r="10" spans="2:8" x14ac:dyDescent="0.3">
      <c r="B10" s="6" t="s">
        <v>189</v>
      </c>
      <c r="C10" s="6">
        <v>19</v>
      </c>
      <c r="D10" s="6">
        <v>15</v>
      </c>
      <c r="E10" s="8">
        <f t="shared" si="0"/>
        <v>8400</v>
      </c>
    </row>
    <row r="11" spans="2:8" x14ac:dyDescent="0.3">
      <c r="B11" s="6" t="s">
        <v>187</v>
      </c>
      <c r="C11" s="6">
        <v>20</v>
      </c>
      <c r="D11" s="6">
        <v>15</v>
      </c>
      <c r="E11" s="8">
        <f t="shared" si="0"/>
        <v>21000</v>
      </c>
    </row>
    <row r="12" spans="2:8" x14ac:dyDescent="0.3">
      <c r="B12" s="6" t="s">
        <v>189</v>
      </c>
      <c r="C12" s="6">
        <v>21</v>
      </c>
      <c r="D12" s="6">
        <v>16</v>
      </c>
      <c r="E12" s="8">
        <f t="shared" si="0"/>
        <v>8960</v>
      </c>
    </row>
  </sheetData>
  <scenarios current="0" sqref="E3 E4 E5 E6">
    <scenario name="단가인상" locked="1" count="4" user="pc" comment="만든 사람 pc 날짜 2025-12-08_x000a_수정한 사람 pc 날짜 2025-12-08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pc" comment="만든 사람 pc 날짜 2025-12-08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D9E3-E5B7-4212-9DA4-C8E1E8FA601A}">
  <sheetPr>
    <outlinePr summaryBelow="0"/>
  </sheetPr>
  <dimension ref="B1:F17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6" width="9.625" bestFit="1" customWidth="1" outlineLevel="1"/>
  </cols>
  <sheetData>
    <row r="1" spans="2:6" ht="17.25" thickBot="1" x14ac:dyDescent="0.35"/>
    <row r="2" spans="2:6" x14ac:dyDescent="0.3">
      <c r="B2" s="25" t="s">
        <v>205</v>
      </c>
      <c r="C2" s="26"/>
      <c r="D2" s="32"/>
      <c r="E2" s="32"/>
      <c r="F2" s="32"/>
    </row>
    <row r="3" spans="2:6" collapsed="1" x14ac:dyDescent="0.3">
      <c r="B3" s="24"/>
      <c r="C3" s="24"/>
      <c r="D3" s="33" t="s">
        <v>207</v>
      </c>
      <c r="E3" s="33" t="s">
        <v>201</v>
      </c>
      <c r="F3" s="33" t="s">
        <v>203</v>
      </c>
    </row>
    <row r="4" spans="2:6" ht="81" hidden="1" outlineLevel="1" x14ac:dyDescent="0.3">
      <c r="B4" s="28"/>
      <c r="C4" s="28"/>
      <c r="E4" s="35" t="s">
        <v>202</v>
      </c>
      <c r="F4" s="35" t="s">
        <v>204</v>
      </c>
    </row>
    <row r="5" spans="2:6" x14ac:dyDescent="0.3">
      <c r="B5" s="29" t="s">
        <v>206</v>
      </c>
      <c r="C5" s="30"/>
      <c r="D5" s="27"/>
      <c r="E5" s="27"/>
      <c r="F5" s="27"/>
    </row>
    <row r="6" spans="2:6" outlineLevel="1" x14ac:dyDescent="0.3">
      <c r="B6" s="28"/>
      <c r="C6" s="28" t="s">
        <v>133</v>
      </c>
      <c r="D6" s="22">
        <v>950</v>
      </c>
      <c r="E6" s="34">
        <v>1100</v>
      </c>
      <c r="F6" s="34">
        <v>700</v>
      </c>
    </row>
    <row r="7" spans="2:6" outlineLevel="1" x14ac:dyDescent="0.3">
      <c r="B7" s="28"/>
      <c r="C7" s="28" t="s">
        <v>194</v>
      </c>
      <c r="D7" s="22">
        <v>1400</v>
      </c>
      <c r="E7" s="34">
        <v>1600</v>
      </c>
      <c r="F7" s="34">
        <v>1300</v>
      </c>
    </row>
    <row r="8" spans="2:6" outlineLevel="1" x14ac:dyDescent="0.3">
      <c r="B8" s="28"/>
      <c r="C8" s="28" t="s">
        <v>195</v>
      </c>
      <c r="D8" s="22">
        <v>560</v>
      </c>
      <c r="E8" s="34">
        <v>700</v>
      </c>
      <c r="F8" s="34">
        <v>450</v>
      </c>
    </row>
    <row r="9" spans="2:6" outlineLevel="1" x14ac:dyDescent="0.3">
      <c r="B9" s="28"/>
      <c r="C9" s="28" t="s">
        <v>196</v>
      </c>
      <c r="D9" s="22">
        <v>340</v>
      </c>
      <c r="E9" s="34">
        <v>450</v>
      </c>
      <c r="F9" s="34">
        <v>300</v>
      </c>
    </row>
    <row r="10" spans="2:6" x14ac:dyDescent="0.3">
      <c r="B10" s="29" t="s">
        <v>208</v>
      </c>
      <c r="C10" s="30"/>
      <c r="D10" s="27"/>
      <c r="E10" s="27"/>
      <c r="F10" s="27"/>
    </row>
    <row r="11" spans="2:6" outlineLevel="1" x14ac:dyDescent="0.3">
      <c r="B11" s="28"/>
      <c r="C11" s="28" t="s">
        <v>197</v>
      </c>
      <c r="D11" s="22">
        <v>14250</v>
      </c>
      <c r="E11" s="22">
        <v>16500</v>
      </c>
      <c r="F11" s="22">
        <v>10500</v>
      </c>
    </row>
    <row r="12" spans="2:6" outlineLevel="1" x14ac:dyDescent="0.3">
      <c r="B12" s="28"/>
      <c r="C12" s="28" t="s">
        <v>198</v>
      </c>
      <c r="D12" s="22">
        <v>14000</v>
      </c>
      <c r="E12" s="22">
        <v>16000</v>
      </c>
      <c r="F12" s="22">
        <v>13000</v>
      </c>
    </row>
    <row r="13" spans="2:6" outlineLevel="1" x14ac:dyDescent="0.3">
      <c r="B13" s="28"/>
      <c r="C13" s="28" t="s">
        <v>199</v>
      </c>
      <c r="D13" s="22">
        <v>8400</v>
      </c>
      <c r="E13" s="22">
        <v>10500</v>
      </c>
      <c r="F13" s="22">
        <v>6750</v>
      </c>
    </row>
    <row r="14" spans="2:6" ht="17.25" outlineLevel="1" thickBot="1" x14ac:dyDescent="0.35">
      <c r="B14" s="31"/>
      <c r="C14" s="31" t="s">
        <v>200</v>
      </c>
      <c r="D14" s="23">
        <v>19600</v>
      </c>
      <c r="E14" s="23">
        <v>22400</v>
      </c>
      <c r="F14" s="23">
        <v>18200</v>
      </c>
    </row>
    <row r="15" spans="2:6" x14ac:dyDescent="0.3">
      <c r="B15" t="s">
        <v>209</v>
      </c>
    </row>
    <row r="16" spans="2:6" x14ac:dyDescent="0.3">
      <c r="B16" t="s">
        <v>210</v>
      </c>
    </row>
    <row r="17" spans="2:2" x14ac:dyDescent="0.3">
      <c r="B17" t="s">
        <v>211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F19" sqref="F19"/>
    </sheetView>
  </sheetViews>
  <sheetFormatPr defaultRowHeight="16.5" x14ac:dyDescent="0.3"/>
  <sheetData>
    <row r="1" spans="1:7" ht="20.25" x14ac:dyDescent="0.3">
      <c r="A1" s="42" t="s">
        <v>135</v>
      </c>
      <c r="B1" s="42"/>
      <c r="C1" s="42"/>
      <c r="D1" s="42"/>
      <c r="E1" s="42"/>
      <c r="F1" s="42"/>
      <c r="G1" s="42"/>
    </row>
    <row r="3" spans="1:7" x14ac:dyDescent="0.3">
      <c r="A3" s="6" t="s">
        <v>136</v>
      </c>
      <c r="B3" s="6" t="s">
        <v>56</v>
      </c>
      <c r="C3" s="6" t="s">
        <v>59</v>
      </c>
      <c r="D3" s="6" t="s">
        <v>137</v>
      </c>
      <c r="E3" s="6" t="s">
        <v>138</v>
      </c>
      <c r="F3" s="6" t="s">
        <v>139</v>
      </c>
      <c r="G3" s="6" t="s">
        <v>140</v>
      </c>
    </row>
    <row r="4" spans="1:7" x14ac:dyDescent="0.3">
      <c r="A4" s="6" t="s">
        <v>141</v>
      </c>
      <c r="B4" s="6" t="s">
        <v>142</v>
      </c>
      <c r="C4" s="6" t="s">
        <v>143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3">
      <c r="A5" s="6" t="s">
        <v>144</v>
      </c>
      <c r="B5" s="6" t="s">
        <v>145</v>
      </c>
      <c r="C5" s="6" t="s">
        <v>146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3">
      <c r="A6" s="6" t="s">
        <v>147</v>
      </c>
      <c r="B6" s="6" t="s">
        <v>148</v>
      </c>
      <c r="C6" s="6" t="s">
        <v>143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3">
      <c r="A7" s="6" t="s">
        <v>149</v>
      </c>
      <c r="B7" s="6" t="s">
        <v>150</v>
      </c>
      <c r="C7" s="6" t="s">
        <v>143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3">
      <c r="A8" s="6" t="s">
        <v>151</v>
      </c>
      <c r="B8" s="6" t="s">
        <v>152</v>
      </c>
      <c r="C8" s="6" t="s">
        <v>146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3">
      <c r="A9" s="6" t="s">
        <v>153</v>
      </c>
      <c r="B9" s="6" t="s">
        <v>154</v>
      </c>
      <c r="C9" s="6" t="s">
        <v>143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3">
      <c r="A10" s="6" t="s">
        <v>155</v>
      </c>
      <c r="B10" s="6" t="s">
        <v>156</v>
      </c>
      <c r="C10" s="6" t="s">
        <v>146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3">
      <c r="A11" s="6" t="s">
        <v>157</v>
      </c>
      <c r="B11" s="6" t="s">
        <v>158</v>
      </c>
      <c r="C11" s="6" t="s">
        <v>146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3">
      <c r="A12" s="46" t="s">
        <v>159</v>
      </c>
      <c r="B12" s="46"/>
      <c r="C12" s="46"/>
      <c r="D12" s="40">
        <f>AVERAGE(D4:D11)</f>
        <v>26.625</v>
      </c>
      <c r="E12" s="40">
        <f t="shared" ref="E12:G12" si="0">AVERAGE(E4:E11)</f>
        <v>34.875</v>
      </c>
      <c r="F12" s="40">
        <f t="shared" si="0"/>
        <v>7.875</v>
      </c>
      <c r="G12" s="40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7" workbookViewId="0">
      <selection activeCell="J12" sqref="J12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42" t="s">
        <v>160</v>
      </c>
      <c r="B1" s="42"/>
      <c r="C1" s="42"/>
      <c r="D1" s="42"/>
      <c r="E1" s="42"/>
    </row>
    <row r="3" spans="1:5" x14ac:dyDescent="0.3">
      <c r="A3" s="6" t="s">
        <v>91</v>
      </c>
      <c r="B3" s="6" t="s">
        <v>161</v>
      </c>
      <c r="C3" s="6" t="s">
        <v>132</v>
      </c>
      <c r="D3" s="6" t="s">
        <v>162</v>
      </c>
      <c r="E3" s="6" t="s">
        <v>163</v>
      </c>
    </row>
    <row r="4" spans="1:5" x14ac:dyDescent="0.3">
      <c r="A4" s="6" t="s">
        <v>164</v>
      </c>
      <c r="B4" s="6" t="s">
        <v>165</v>
      </c>
      <c r="C4" s="10">
        <v>356000</v>
      </c>
      <c r="D4" s="6" t="s">
        <v>166</v>
      </c>
      <c r="E4" s="6">
        <v>23</v>
      </c>
    </row>
    <row r="5" spans="1:5" x14ac:dyDescent="0.3">
      <c r="A5" s="6" t="s">
        <v>167</v>
      </c>
      <c r="B5" s="6" t="s">
        <v>168</v>
      </c>
      <c r="C5" s="10">
        <v>173000</v>
      </c>
      <c r="D5" s="6" t="s">
        <v>169</v>
      </c>
      <c r="E5" s="6">
        <v>12</v>
      </c>
    </row>
    <row r="6" spans="1:5" x14ac:dyDescent="0.3">
      <c r="A6" s="6" t="s">
        <v>170</v>
      </c>
      <c r="B6" s="6" t="s">
        <v>171</v>
      </c>
      <c r="C6" s="10">
        <v>498000</v>
      </c>
      <c r="D6" s="6" t="s">
        <v>172</v>
      </c>
      <c r="E6" s="6">
        <v>28</v>
      </c>
    </row>
    <row r="7" spans="1:5" x14ac:dyDescent="0.3">
      <c r="A7" s="6" t="s">
        <v>173</v>
      </c>
      <c r="B7" s="6" t="s">
        <v>174</v>
      </c>
      <c r="C7" s="10">
        <v>87000</v>
      </c>
      <c r="D7" s="6" t="s">
        <v>175</v>
      </c>
      <c r="E7" s="6">
        <v>18</v>
      </c>
    </row>
    <row r="8" spans="1:5" x14ac:dyDescent="0.3">
      <c r="A8" s="6" t="s">
        <v>167</v>
      </c>
      <c r="B8" s="6" t="s">
        <v>176</v>
      </c>
      <c r="C8" s="10">
        <v>1530000</v>
      </c>
      <c r="D8" s="6" t="s">
        <v>177</v>
      </c>
      <c r="E8" s="6">
        <v>95</v>
      </c>
    </row>
    <row r="9" spans="1:5" x14ac:dyDescent="0.3">
      <c r="A9" s="6" t="s">
        <v>170</v>
      </c>
      <c r="B9" s="6" t="s">
        <v>178</v>
      </c>
      <c r="C9" s="10">
        <v>1837000</v>
      </c>
      <c r="D9" s="6" t="s">
        <v>179</v>
      </c>
      <c r="E9" s="6">
        <v>78</v>
      </c>
    </row>
    <row r="10" spans="1:5" x14ac:dyDescent="0.3">
      <c r="A10" s="6" t="s">
        <v>173</v>
      </c>
      <c r="B10" s="6" t="s">
        <v>180</v>
      </c>
      <c r="C10" s="10">
        <v>732000</v>
      </c>
      <c r="D10" s="6" t="s">
        <v>181</v>
      </c>
      <c r="E10" s="6">
        <v>42</v>
      </c>
    </row>
    <row r="11" spans="1:5" x14ac:dyDescent="0.3">
      <c r="A11" s="6" t="s">
        <v>167</v>
      </c>
      <c r="B11" s="6" t="s">
        <v>182</v>
      </c>
      <c r="C11" s="10">
        <v>500000</v>
      </c>
      <c r="D11" s="6" t="s">
        <v>183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2026-01-07T19:48:29Z</dcterms:modified>
</cp:coreProperties>
</file>