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ORYOUCOM\OneDrive\바탕 화면\2026_컴활2급실기_기본서\04 실전모의고사\"/>
    </mc:Choice>
  </mc:AlternateContent>
  <xr:revisionPtr revIDLastSave="0" documentId="13_ncr:1_{B01269AD-B598-48BA-A9A4-8B0776F38CC8}" xr6:coauthVersionLast="47" xr6:coauthVersionMax="47" xr10:uidLastSave="{00000000-0000-0000-0000-000000000000}"/>
  <bookViews>
    <workbookView xWindow="0" yWindow="0" windowWidth="38400" windowHeight="15540" tabRatio="721" activeTab="8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냉장고">'분석작업-2'!$G$3</definedName>
    <definedName name="냉장고판매액">'분석작업-2'!$H$3</definedName>
    <definedName name="대리점">'기본작업-2'!$A$3:$A$13</definedName>
    <definedName name="세탁기">'분석작업-2'!$G$4</definedName>
    <definedName name="세탁기판매액">'분석작업-2'!$H$4</definedName>
    <definedName name="스타일러">'분석작업-2'!$G$6</definedName>
    <definedName name="스타일러판매액">'분석작업-2'!$H$6</definedName>
    <definedName name="청소기">'분석작업-2'!$G$5</definedName>
    <definedName name="청소기판매액">'분석작업-2'!$H$5</definedName>
  </definedNames>
  <calcPr calcId="191029"/>
  <pivotCaches>
    <pivotCache cacheId="1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4" l="1" a="1"/>
  <c r="J5" i="4" s="1"/>
  <c r="E27" i="4"/>
  <c r="E28" i="4"/>
  <c r="E29" i="4"/>
  <c r="E30" i="4"/>
  <c r="E31" i="4"/>
  <c r="E26" i="4"/>
  <c r="D27" i="4"/>
  <c r="D28" i="4"/>
  <c r="D29" i="4"/>
  <c r="D30" i="4"/>
  <c r="D31" i="4"/>
  <c r="D26" i="4"/>
  <c r="J4" i="4" a="1"/>
  <c r="J4" i="4" s="1"/>
  <c r="J6" i="4" a="1"/>
  <c r="J6" i="4" s="1"/>
  <c r="J7" i="4" a="1"/>
  <c r="J7" i="4" s="1"/>
  <c r="J8" i="4" a="1"/>
  <c r="J8" i="4" s="1"/>
  <c r="J9" i="4" a="1"/>
  <c r="J9" i="4" s="1"/>
  <c r="J3" i="4" a="1"/>
  <c r="J3" i="4" s="1"/>
  <c r="J22" i="4"/>
  <c r="D22" i="4"/>
  <c r="C22" i="4"/>
  <c r="D4" i="4"/>
  <c r="D5" i="4"/>
  <c r="D6" i="4"/>
  <c r="D7" i="4"/>
  <c r="D8" i="4"/>
  <c r="D3" i="4"/>
  <c r="E12" i="7"/>
  <c r="F12" i="7"/>
  <c r="G12" i="7"/>
  <c r="D12" i="7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<sst xmlns="http://schemas.openxmlformats.org/spreadsheetml/2006/main" count="312" uniqueCount="236">
  <si>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</si>
  <si>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</si>
  <si>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</si>
  <si>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</si>
  <si>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</si>
  <si>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</si>
  <si>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</si>
  <si>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</si>
  <si>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</si>
  <si>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</si>
  <si>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</si>
  <si>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</si>
  <si>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</si>
  <si>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</si>
  <si>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</si>
  <si>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</si>
  <si>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</si>
  <si>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</si>
  <si>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</si>
  <si>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</si>
  <si>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</si>
  <si>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</si>
  <si>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</si>
  <si>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</si>
  <si>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</si>
  <si>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</si>
  <si>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</si>
  <si>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</si>
  <si>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</si>
  <si>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</si>
  <si>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</si>
  <si>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</si>
  <si>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</si>
  <si>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</si>
  <si>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</si>
  <si>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</si>
  <si>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</si>
  <si>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</si>
  <si>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</si>
  <si>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</si>
  <si>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</si>
  <si>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</si>
  <si>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</si>
  <si>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</si>
  <si>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</si>
  <si>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</si>
  <si>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</si>
  <si>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</si>
  <si>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</si>
  <si>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</si>
  <si>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</si>
  <si>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</si>
  <si>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</si>
  <si>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</si>
  <si>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</si>
  <si>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</si>
  <si>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</si>
  <si>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</si>
  <si>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</si>
  <si>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</si>
  <si>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</si>
  <si>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</si>
  <si>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</si>
  <si>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</si>
  <si>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</si>
  <si>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</si>
  <si>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</si>
  <si>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</si>
  <si>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</si>
  <si>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</si>
  <si>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</si>
  <si>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</si>
  <si>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</si>
  <si>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</si>
  <si>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</si>
  <si>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</si>
  <si>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</si>
  <si>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</si>
  <si>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</si>
  <si>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</si>
  <si>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</si>
  <si>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</si>
  <si>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</si>
  <si>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</si>
  <si>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</si>
  <si>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</si>
  <si>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</si>
  <si>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</si>
  <si>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</si>
  <si>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</si>
  <si>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</si>
  <si>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</si>
  <si>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</si>
  <si>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</si>
  <si>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</si>
  <si>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</si>
  <si>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</si>
  <si>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</si>
  <si>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</si>
  <si>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</si>
  <si>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</si>
  <si>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</si>
  <si>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</si>
  <si>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</si>
  <si>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</si>
  <si>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</si>
  <si>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</si>
  <si>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</si>
  <si>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</si>
  <si>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</si>
  <si>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</si>
  <si>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</si>
  <si>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</si>
  <si>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</si>
  <si>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</si>
  <si>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</si>
  <si>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</si>
  <si>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</si>
  <si>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</si>
  <si>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</si>
  <si>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</si>
  <si>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</si>
  <si>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</si>
  <si>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</si>
  <si>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</si>
  <si>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</si>
  <si>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</si>
  <si>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</si>
  <si>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</si>
  <si>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</si>
  <si>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</si>
  <si>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</si>
  <si>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</si>
  <si>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</si>
  <si>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</si>
  <si>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</si>
  <si>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</si>
  <si>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</si>
  <si>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</si>
  <si>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</si>
  <si>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</si>
  <si>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</si>
  <si>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</si>
  <si>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</si>
  <si>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</si>
  <si>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</si>
  <si>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</si>
  <si>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</si>
  <si>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</si>
  <si>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</si>
  <si>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</si>
  <si>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</si>
  <si>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</si>
  <si>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</si>
  <si>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</si>
  <si>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</si>
  <si>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</si>
  <si>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</si>
  <si>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</si>
  <si>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</si>
  <si>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</si>
  <si>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</si>
  <si>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</si>
  <si>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</si>
  <si>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</si>
  <si>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</si>
  <si>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</si>
  <si>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</si>
  <si>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</si>
  <si>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</si>
  <si>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</si>
  <si>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</si>
  <si>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</si>
  <si>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</si>
  <si>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</si>
  <si>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</si>
  <si>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</si>
  <si>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</si>
  <si>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</si>
  <si>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</si>
  <si>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</si>
  <si>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</si>
  <si>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</si>
  <si>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</si>
  <si>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</si>
  <si>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</si>
  <si>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</si>
  <si>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</si>
  <si>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</si>
  <si>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</si>
  <si>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</si>
  <si>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</si>
  <si>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</si>
  <si>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국가별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</si>
  <si>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</si>
  <si>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</si>
  <si>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</si>
  <si>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</si>
  <si>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</si>
  <si>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</si>
  <si>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</si>
  <si>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</si>
  <si>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</si>
  <si>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</si>
  <si>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</si>
  <si>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컴퓨터(PC) 販賣 현황</t>
    <phoneticPr fontId="1" type="noConversion"/>
  </si>
  <si>
    <t>행 레이블</t>
  </si>
  <si>
    <t>총합계</t>
  </si>
  <si>
    <t>열 레이블</t>
  </si>
  <si>
    <t>합계 : 미수금</t>
  </si>
  <si>
    <t>냉장고판매액</t>
  </si>
  <si>
    <t>세탁기판매액</t>
  </si>
  <si>
    <t>청소기판매액</t>
  </si>
  <si>
    <t>스타일러판매액</t>
  </si>
  <si>
    <t>$E$3</t>
  </si>
  <si>
    <t>$E$4</t>
  </si>
  <si>
    <t>$E$5</t>
  </si>
  <si>
    <t>$E$6</t>
  </si>
  <si>
    <t>$E$7</t>
  </si>
  <si>
    <t>$E$8</t>
  </si>
  <si>
    <t>$E$9</t>
  </si>
  <si>
    <t>$E$10</t>
  </si>
  <si>
    <t>$E$11</t>
  </si>
  <si>
    <t>$E$12</t>
  </si>
  <si>
    <t>단가인상</t>
  </si>
  <si>
    <t>만든 사람 FORYOUCOM 날짜 2026-01-15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</si>
  <si>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</si>
  <si>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</si>
  <si>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</si>
  <si>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</si>
  <si>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</si>
  <si>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</si>
  <si>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</si>
  <si>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</si>
  <si>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최저할인비율</t>
    <phoneticPr fontId="1" type="noConversion"/>
  </si>
  <si>
    <t>생산A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</si>
</sst>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9" formatCode="#,#00&quot;원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4" xfId="2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4" xfId="0" applyNumberFormat="1" applyFill="1" applyBorder="1" applyAlignment="1">
      <alignment vertical="center"/>
    </xf>
    <xf numFmtId="0" fontId="8" fillId="4" borderId="15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0" fillId="0" borderId="16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16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9" fillId="5" borderId="14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0" borderId="11" xfId="0" applyNumberFormat="1" applyBorder="1">
      <alignment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9C-4D38-B27D-2415B7DC46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5352239"/>
        <c:axId val="485354159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485354159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85352239"/>
        <c:crosses val="max"/>
        <c:crossBetween val="between"/>
      </c:valAx>
      <c:catAx>
        <c:axId val="48535223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85354159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66675</xdr:colOff>
          <xdr:row>13</xdr:row>
          <xdr:rowOff>19050</xdr:rowOff>
        </xdr:from>
        <xdr:to>
          <xdr:col>3</xdr:col>
          <xdr:colOff>638175</xdr:colOff>
          <xdr:row>14</xdr:row>
          <xdr:rowOff>200025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76200</xdr:colOff>
      <xdr:row>13</xdr:row>
      <xdr:rowOff>28575</xdr:rowOff>
    </xdr:from>
    <xdr:to>
      <xdr:col>6</xdr:col>
      <xdr:colOff>571500</xdr:colOff>
      <xdr:row>14</xdr:row>
      <xdr:rowOff>180975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0FAEFB4D-DB19-4F07-DCCF-BAF78ED689A8}"/>
            </a:ext>
          </a:extLst>
        </xdr:cNvPr>
        <xdr:cNvSpPr/>
      </xdr:nvSpPr>
      <xdr:spPr>
        <a:xfrm>
          <a:off x="3505200" y="2800350"/>
          <a:ext cx="1181100" cy="3619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YOUCOM" refreshedDate="46037.041983564814" createdVersion="8" refreshedVersion="8" minRefreshableVersion="3" recordCount="10" xr:uid="{B69A6939-1F0A-4806-90B3-FD742664019E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FB69AB-9C7E-40A0-B827-1C2061FCE4E8}" name="피벗 테이블5" cacheId="1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 numFmtId="176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F8" sqref="F8"/>
    </sheetView>
  </sheetViews>
  <sheetFormatPr defaultRowHeight="16.5" x14ac:dyDescent="0.3"/>
  <cols>
    <col min="4" max="4" width="9.625" bestFit="1" customWidth="1"/>
    <col min="5" max="5" width="9.875" bestFit="1" customWidth="1"/>
    <col min="6" max="6" width="9.5" bestFit="1" customWidth="1"/>
    <col min="7" max="7" width="12.375" bestFit="1" customWidth="1"/>
  </cols>
  <sheetData>
    <row r="1" spans="1:7" x14ac:dyDescent="0.3">
      <c r="A1" t="s">
        <v>0</v>
      </c>
    </row>
    <row r="3" spans="1:7" x14ac:dyDescent="0.3">
      <c r="A3" s="1" t="s">
        <v>193</v>
      </c>
      <c r="B3" s="1" t="s">
        <v>200</v>
      </c>
      <c r="C3" s="1" t="s">
        <v>201</v>
      </c>
      <c r="D3" s="1" t="s">
        <v>202</v>
      </c>
      <c r="E3" s="1" t="s">
        <v>203</v>
      </c>
      <c r="F3" s="1" t="s">
        <v>204</v>
      </c>
      <c r="G3" s="1" t="s">
        <v>234</v>
      </c>
    </row>
    <row r="4" spans="1:7" x14ac:dyDescent="0.3">
      <c r="A4" s="1" t="s">
        <v>194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3">
      <c r="A5" s="1" t="s">
        <v>195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3">
      <c r="A6" s="1" t="s">
        <v>196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3">
      <c r="A7" s="1" t="s">
        <v>197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3">
      <c r="A8" s="1" t="s">
        <v>198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3">
      <c r="A9" s="1" t="s">
        <v>199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I14" sqref="I14"/>
    </sheetView>
  </sheetViews>
  <sheetFormatPr defaultRowHeight="16.5" x14ac:dyDescent="0.3"/>
  <cols>
    <col min="4" max="4" width="11.25" bestFit="1" customWidth="1"/>
    <col min="6" max="6" width="11.25" bestFit="1" customWidth="1"/>
  </cols>
  <sheetData>
    <row r="1" spans="1:7" ht="30" customHeight="1" thickBot="1" x14ac:dyDescent="0.35">
      <c r="A1" s="16" t="s">
        <v>205</v>
      </c>
      <c r="B1" s="16"/>
      <c r="C1" s="16"/>
      <c r="D1" s="16"/>
      <c r="E1" s="16"/>
      <c r="F1" s="16"/>
      <c r="G1" s="16"/>
    </row>
    <row r="2" spans="1:7" ht="18" thickTop="1" thickBot="1" x14ac:dyDescent="0.35"/>
    <row r="3" spans="1:7" x14ac:dyDescent="0.3">
      <c r="A3" s="18" t="s">
        <v>73</v>
      </c>
      <c r="B3" s="19" t="s">
        <v>74</v>
      </c>
      <c r="C3" s="19" t="s">
        <v>75</v>
      </c>
      <c r="D3" s="19" t="s">
        <v>76</v>
      </c>
      <c r="E3" s="19" t="s">
        <v>77</v>
      </c>
      <c r="F3" s="19" t="s">
        <v>78</v>
      </c>
      <c r="G3" s="20" t="s">
        <v>79</v>
      </c>
    </row>
    <row r="4" spans="1:7" x14ac:dyDescent="0.3">
      <c r="A4" s="21" t="s">
        <v>80</v>
      </c>
      <c r="B4" s="6">
        <v>200</v>
      </c>
      <c r="C4" s="6">
        <v>220</v>
      </c>
      <c r="D4" s="47">
        <v>2640000</v>
      </c>
      <c r="E4" s="17">
        <v>0.2</v>
      </c>
      <c r="F4" s="47">
        <v>2112000</v>
      </c>
      <c r="G4" s="22">
        <v>1.1000000000000001</v>
      </c>
    </row>
    <row r="5" spans="1:7" x14ac:dyDescent="0.3">
      <c r="A5" s="21" t="s">
        <v>81</v>
      </c>
      <c r="B5" s="6">
        <v>150</v>
      </c>
      <c r="C5" s="6">
        <v>120</v>
      </c>
      <c r="D5" s="47">
        <v>1440000</v>
      </c>
      <c r="E5" s="17">
        <v>0.1</v>
      </c>
      <c r="F5" s="47">
        <v>1296000</v>
      </c>
      <c r="G5" s="22">
        <v>0.8</v>
      </c>
    </row>
    <row r="6" spans="1:7" x14ac:dyDescent="0.3">
      <c r="A6" s="21" t="s">
        <v>82</v>
      </c>
      <c r="B6" s="6">
        <v>120</v>
      </c>
      <c r="C6" s="6">
        <v>100</v>
      </c>
      <c r="D6" s="47">
        <v>1200000</v>
      </c>
      <c r="E6" s="17">
        <v>0.1</v>
      </c>
      <c r="F6" s="47">
        <v>1080000</v>
      </c>
      <c r="G6" s="22">
        <v>0.83</v>
      </c>
    </row>
    <row r="7" spans="1:7" x14ac:dyDescent="0.3">
      <c r="A7" s="21" t="s">
        <v>83</v>
      </c>
      <c r="B7" s="6">
        <v>300</v>
      </c>
      <c r="C7" s="6">
        <v>220</v>
      </c>
      <c r="D7" s="47">
        <v>2640000</v>
      </c>
      <c r="E7" s="17">
        <v>0.2</v>
      </c>
      <c r="F7" s="47">
        <v>2112000</v>
      </c>
      <c r="G7" s="22">
        <v>0.73</v>
      </c>
    </row>
    <row r="8" spans="1:7" x14ac:dyDescent="0.3">
      <c r="A8" s="21" t="s">
        <v>84</v>
      </c>
      <c r="B8" s="6">
        <v>200</v>
      </c>
      <c r="C8" s="6">
        <v>210</v>
      </c>
      <c r="D8" s="47">
        <v>2520000</v>
      </c>
      <c r="E8" s="17">
        <v>0.2</v>
      </c>
      <c r="F8" s="47">
        <v>2016000</v>
      </c>
      <c r="G8" s="22">
        <v>1.05</v>
      </c>
    </row>
    <row r="9" spans="1:7" x14ac:dyDescent="0.3">
      <c r="A9" s="21" t="s">
        <v>85</v>
      </c>
      <c r="B9" s="6">
        <v>150</v>
      </c>
      <c r="C9" s="6">
        <v>150</v>
      </c>
      <c r="D9" s="47">
        <v>1800000</v>
      </c>
      <c r="E9" s="17">
        <v>0.15</v>
      </c>
      <c r="F9" s="47">
        <v>1530000</v>
      </c>
      <c r="G9" s="22">
        <v>1</v>
      </c>
    </row>
    <row r="10" spans="1:7" x14ac:dyDescent="0.3">
      <c r="A10" s="21" t="s">
        <v>86</v>
      </c>
      <c r="B10" s="6">
        <v>200</v>
      </c>
      <c r="C10" s="6">
        <v>180</v>
      </c>
      <c r="D10" s="47">
        <v>2160000</v>
      </c>
      <c r="E10" s="17">
        <v>0.1</v>
      </c>
      <c r="F10" s="47">
        <v>1944000</v>
      </c>
      <c r="G10" s="22">
        <v>0.9</v>
      </c>
    </row>
    <row r="11" spans="1:7" x14ac:dyDescent="0.3">
      <c r="A11" s="21" t="s">
        <v>87</v>
      </c>
      <c r="B11" s="6">
        <v>250</v>
      </c>
      <c r="C11" s="6">
        <v>280</v>
      </c>
      <c r="D11" s="47">
        <v>3360000</v>
      </c>
      <c r="E11" s="17">
        <v>0.2</v>
      </c>
      <c r="F11" s="47">
        <v>2688000</v>
      </c>
      <c r="G11" s="22">
        <v>1.1200000000000001</v>
      </c>
    </row>
    <row r="12" spans="1:7" x14ac:dyDescent="0.3">
      <c r="A12" s="21" t="s">
        <v>88</v>
      </c>
      <c r="B12" s="6">
        <v>150</v>
      </c>
      <c r="C12" s="6">
        <v>130</v>
      </c>
      <c r="D12" s="47">
        <v>1560000</v>
      </c>
      <c r="E12" s="17">
        <v>0.1</v>
      </c>
      <c r="F12" s="47">
        <v>1404000</v>
      </c>
      <c r="G12" s="22">
        <v>0.87</v>
      </c>
    </row>
    <row r="13" spans="1:7" ht="17.25" thickBot="1" x14ac:dyDescent="0.35">
      <c r="A13" s="23" t="s">
        <v>89</v>
      </c>
      <c r="B13" s="24">
        <v>120</v>
      </c>
      <c r="C13" s="24">
        <v>150</v>
      </c>
      <c r="D13" s="48">
        <v>1800000</v>
      </c>
      <c r="E13" s="25">
        <v>0.15</v>
      </c>
      <c r="F13" s="48">
        <v>1530000</v>
      </c>
      <c r="G13" s="26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H15" sqref="H15"/>
    </sheetView>
  </sheetViews>
  <sheetFormatPr defaultRowHeight="16.5" x14ac:dyDescent="0.3"/>
  <cols>
    <col min="1" max="1" width="8.875" bestFit="1" customWidth="1"/>
    <col min="4" max="4" width="9.125" bestFit="1" customWidth="1"/>
    <col min="5" max="5" width="10.125" customWidth="1"/>
    <col min="6" max="7" width="8.625" customWidth="1"/>
  </cols>
  <sheetData>
    <row r="1" spans="1:7" ht="20.25" x14ac:dyDescent="0.3">
      <c r="A1" s="12" t="s">
        <v>90</v>
      </c>
      <c r="B1" s="12"/>
      <c r="C1" s="12"/>
      <c r="D1" s="12"/>
      <c r="E1" s="12"/>
      <c r="F1" s="12"/>
      <c r="G1" s="12"/>
    </row>
    <row r="3" spans="1:7" x14ac:dyDescent="0.3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3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3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3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3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3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3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3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3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3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workbookViewId="0">
      <selection activeCell="D7" sqref="D7"/>
    </sheetView>
  </sheetViews>
  <sheetFormatPr defaultRowHeight="16.5" x14ac:dyDescent="0.3"/>
  <cols>
    <col min="2" max="2" width="14.25" bestFit="1" customWidth="1"/>
    <col min="5" max="5" width="11.125" bestFit="1" customWidth="1"/>
    <col min="10" max="10" width="11.125" bestFit="1" customWidth="1"/>
  </cols>
  <sheetData>
    <row r="1" spans="1:10" x14ac:dyDescent="0.3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3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3">
      <c r="A3" s="6" t="s">
        <v>7</v>
      </c>
      <c r="B3" s="6">
        <v>86</v>
      </c>
      <c r="C3" s="6">
        <v>82</v>
      </c>
      <c r="D3" s="6" t="str">
        <f>HLOOKUP(AVERAGE(B3:C3),$A$11:$D$12,2,TRUE)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_xlfn.IFS(OR(LEFT(F3,1)="S",LEFT(F3,1)="K"),"수도권",OR(LEFT(F3,1)="D",LEFT(F3,1)="B"),"경상도",LEFT(F3,1)="G","전라도")</f>
        <v>수도권</v>
      </c>
    </row>
    <row r="4" spans="1:10" x14ac:dyDescent="0.3">
      <c r="A4" s="6" t="s">
        <v>8</v>
      </c>
      <c r="B4" s="6">
        <v>94</v>
      </c>
      <c r="C4" s="6">
        <v>93</v>
      </c>
      <c r="D4" s="6" t="str">
        <f t="shared" ref="D4:D8" si="0">HLOOKUP(AVERAGE(B4:C4),$A$11:$D$12,2,TRUE)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_xlfn.IFS(OR(LEFT(F4,1)="S",LEFT(F4,1)="K"),"수도권",OR(LEFT(F4,1)="D",LEFT(F4,1)="B"),"경상도",LEFT(F4,1)="G","전라도")</f>
        <v>경상도</v>
      </c>
    </row>
    <row r="5" spans="1:10" x14ac:dyDescent="0.3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_xlfn.IFS(OR(LEFT(F5,1)="S",LEFT(F5,1)="K"),"수도권",OR(LEFT(F5,1)="D",LEFT(F5,1)="B"),"경상도",LEFT(F5,1)="G","전라도")</f>
        <v>전라도</v>
      </c>
    </row>
    <row r="6" spans="1:10" x14ac:dyDescent="0.3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_xlfn.IFS(OR(LEFT(F6,1)="S",LEFT(F6,1)="K"),"수도권",OR(LEFT(F6,1)="D",LEFT(F6,1)="B"),"경상도",LEFT(F6,1)="G","전라도")</f>
        <v>경상도</v>
      </c>
    </row>
    <row r="7" spans="1:10" x14ac:dyDescent="0.3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_xlfn.IFS(OR(LEFT(F7,1)="S",LEFT(F7,1)="K"),"수도권",OR(LEFT(F7,1)="D",LEFT(F7,1)="B"),"경상도",LEFT(F7,1)="G","전라도")</f>
        <v>수도권</v>
      </c>
    </row>
    <row r="8" spans="1:10" x14ac:dyDescent="0.3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_xlfn.IFS(OR(LEFT(F8,1)="S",LEFT(F8,1)="K"),"수도권",OR(LEFT(F8,1)="D",LEFT(F8,1)="B"),"경상도",LEFT(F8,1)="G","전라도")</f>
        <v>수도권</v>
      </c>
    </row>
    <row r="9" spans="1:10" x14ac:dyDescent="0.3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_xlfn.IFS(OR(LEFT(F9,1)="S",LEFT(F9,1)="K"),"수도권",OR(LEFT(F9,1)="D",LEFT(F9,1)="B"),"경상도",LEFT(F9,1)="G","전라도")</f>
        <v>경상도</v>
      </c>
    </row>
    <row r="10" spans="1:10" x14ac:dyDescent="0.3">
      <c r="A10" t="s">
        <v>13</v>
      </c>
    </row>
    <row r="11" spans="1:10" x14ac:dyDescent="0.3">
      <c r="A11" s="6" t="s">
        <v>14</v>
      </c>
      <c r="B11" s="6">
        <v>0</v>
      </c>
      <c r="C11" s="6">
        <v>70</v>
      </c>
      <c r="D11" s="6">
        <v>90</v>
      </c>
    </row>
    <row r="12" spans="1:10" x14ac:dyDescent="0.3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3">
      <c r="F13" s="4" t="s">
        <v>44</v>
      </c>
      <c r="G13" s="5" t="s">
        <v>45</v>
      </c>
    </row>
    <row r="14" spans="1:10" x14ac:dyDescent="0.3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3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235</v>
      </c>
      <c r="H15" s="8">
        <v>2287</v>
      </c>
    </row>
    <row r="16" spans="1:10" x14ac:dyDescent="0.3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3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3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3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3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3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47</v>
      </c>
      <c r="J21" s="7" t="s">
        <v>53</v>
      </c>
    </row>
    <row r="22" spans="1:10" x14ac:dyDescent="0.3">
      <c r="A22" s="13" t="s">
        <v>43</v>
      </c>
      <c r="B22" s="14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192</v>
      </c>
      <c r="J22" s="8">
        <f>ROUNDDOWN(DSUM(F14:H22,3,I21:I22),-1)</f>
        <v>11740</v>
      </c>
    </row>
    <row r="24" spans="1:10" x14ac:dyDescent="0.3">
      <c r="A24" s="4" t="s">
        <v>54</v>
      </c>
      <c r="B24" s="5" t="s">
        <v>55</v>
      </c>
    </row>
    <row r="25" spans="1:10" x14ac:dyDescent="0.3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3">
      <c r="A26" s="6" t="s">
        <v>61</v>
      </c>
      <c r="B26" s="6" t="s">
        <v>69</v>
      </c>
      <c r="C26" s="6">
        <v>4</v>
      </c>
      <c r="D26" s="6" t="str">
        <f>IF(MID(B26,8,1)="1","남자",IF(MID(B26,8,1)="3","남자","여자"))</f>
        <v>남자</v>
      </c>
      <c r="E26" s="9">
        <f>DATE(IF(MID(B26,8,1)&gt;"2","20","19")&amp;MID(B26,1,2),MID(B26,3,2),MID(B26,5,2))</f>
        <v>28694</v>
      </c>
    </row>
    <row r="27" spans="1:10" x14ac:dyDescent="0.3">
      <c r="A27" s="6" t="s">
        <v>62</v>
      </c>
      <c r="B27" s="6" t="s">
        <v>63</v>
      </c>
      <c r="C27" s="6">
        <v>3</v>
      </c>
      <c r="D27" s="6" t="str">
        <f t="shared" ref="D27:D31" si="1">IF(MID(B27,8,1)="1","남자",IF(MID(B27,8,1)="3","남자","여자"))</f>
        <v>남자</v>
      </c>
      <c r="E27" s="9">
        <f t="shared" ref="E27:E31" si="2">DATE(IF(MID(B27,8,1)&gt;"2","20","19")&amp;MID(B27,1,2),MID(B27,3,2),MID(B27,5,2))</f>
        <v>36916</v>
      </c>
    </row>
    <row r="28" spans="1:10" x14ac:dyDescent="0.3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>
        <f t="shared" si="2"/>
        <v>31371</v>
      </c>
    </row>
    <row r="29" spans="1:10" x14ac:dyDescent="0.3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>
        <f t="shared" si="2"/>
        <v>32141</v>
      </c>
    </row>
    <row r="30" spans="1:10" x14ac:dyDescent="0.3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>
        <f t="shared" si="2"/>
        <v>28994</v>
      </c>
    </row>
    <row r="31" spans="1:10" x14ac:dyDescent="0.3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workbookViewId="0">
      <selection activeCell="J23" sqref="J23"/>
    </sheetView>
  </sheetViews>
  <sheetFormatPr defaultRowHeight="16.5" x14ac:dyDescent="0.3"/>
  <cols>
    <col min="1" max="1" width="13.125" bestFit="1" customWidth="1"/>
    <col min="2" max="2" width="11.875" bestFit="1" customWidth="1"/>
    <col min="3" max="3" width="9.625" bestFit="1" customWidth="1"/>
    <col min="4" max="4" width="9.125" bestFit="1" customWidth="1"/>
    <col min="5" max="6" width="10.25" bestFit="1" customWidth="1"/>
    <col min="7" max="7" width="8.5" bestFit="1" customWidth="1"/>
    <col min="8" max="8" width="11.375" bestFit="1" customWidth="1"/>
    <col min="10" max="10" width="13.125" bestFit="1" customWidth="1"/>
    <col min="11" max="11" width="11.875" bestFit="1" customWidth="1"/>
    <col min="12" max="12" width="9.625" bestFit="1" customWidth="1"/>
    <col min="13" max="13" width="9.125" bestFit="1" customWidth="1"/>
    <col min="14" max="15" width="10.25" bestFit="1" customWidth="1"/>
    <col min="16" max="16" width="8.5" bestFit="1" customWidth="1"/>
    <col min="17" max="17" width="11.375" bestFit="1" customWidth="1"/>
  </cols>
  <sheetData>
    <row r="1" spans="1:5" ht="20.25" x14ac:dyDescent="0.3">
      <c r="A1" s="12" t="s">
        <v>113</v>
      </c>
      <c r="B1" s="12"/>
      <c r="C1" s="12"/>
      <c r="D1" s="12"/>
      <c r="E1" s="12"/>
    </row>
    <row r="3" spans="1:5" x14ac:dyDescent="0.3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3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3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3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3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3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3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3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3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3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3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3">
      <c r="A17" s="27" t="s">
        <v>209</v>
      </c>
      <c r="B17" s="27" t="s">
        <v>208</v>
      </c>
    </row>
    <row r="18" spans="1:8" x14ac:dyDescent="0.3">
      <c r="A18" s="27" t="s">
        <v>206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207</v>
      </c>
    </row>
    <row r="19" spans="1:8" x14ac:dyDescent="0.3">
      <c r="A19" s="28" t="s">
        <v>119</v>
      </c>
      <c r="B19" s="29">
        <v>83720</v>
      </c>
      <c r="C19" s="29"/>
      <c r="D19" s="29">
        <v>0</v>
      </c>
      <c r="E19" s="29"/>
      <c r="F19" s="29"/>
      <c r="G19" s="29">
        <v>58000</v>
      </c>
      <c r="H19" s="29">
        <v>141720</v>
      </c>
    </row>
    <row r="20" spans="1:8" x14ac:dyDescent="0.3">
      <c r="A20" s="28" t="s">
        <v>121</v>
      </c>
      <c r="B20" s="29"/>
      <c r="C20" s="29">
        <v>312000</v>
      </c>
      <c r="D20" s="29"/>
      <c r="E20" s="29">
        <v>130000</v>
      </c>
      <c r="F20" s="29"/>
      <c r="G20" s="29"/>
      <c r="H20" s="29">
        <v>442000</v>
      </c>
    </row>
    <row r="21" spans="1:8" x14ac:dyDescent="0.3">
      <c r="A21" s="28" t="s">
        <v>128</v>
      </c>
      <c r="B21" s="29"/>
      <c r="C21" s="29"/>
      <c r="D21" s="29">
        <v>50000</v>
      </c>
      <c r="E21" s="29"/>
      <c r="F21" s="29">
        <v>120000</v>
      </c>
      <c r="G21" s="29"/>
      <c r="H21" s="29">
        <v>170000</v>
      </c>
    </row>
    <row r="22" spans="1:8" x14ac:dyDescent="0.3">
      <c r="A22" s="28" t="s">
        <v>123</v>
      </c>
      <c r="B22" s="29"/>
      <c r="C22" s="29"/>
      <c r="D22" s="29"/>
      <c r="E22" s="29">
        <v>156000</v>
      </c>
      <c r="F22" s="29">
        <v>702000</v>
      </c>
      <c r="G22" s="29">
        <v>0</v>
      </c>
      <c r="H22" s="29">
        <v>858000</v>
      </c>
    </row>
    <row r="23" spans="1:8" x14ac:dyDescent="0.3">
      <c r="A23" s="28" t="s">
        <v>207</v>
      </c>
      <c r="B23" s="29">
        <v>83720</v>
      </c>
      <c r="C23" s="29">
        <v>312000</v>
      </c>
      <c r="D23" s="29">
        <v>50000</v>
      </c>
      <c r="E23" s="29">
        <v>286000</v>
      </c>
      <c r="F23" s="29">
        <v>822000</v>
      </c>
      <c r="G23" s="29">
        <v>58000</v>
      </c>
      <c r="H23" s="29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E3" sqref="E3 E4 E5 E6 E7 E8 E9 E10 E11 E12"/>
    </sheetView>
  </sheetViews>
  <sheetFormatPr defaultRowHeight="16.5" x14ac:dyDescent="0.3"/>
  <cols>
    <col min="1" max="1" width="1.625" customWidth="1"/>
    <col min="6" max="6" width="5.625" customWidth="1"/>
  </cols>
  <sheetData>
    <row r="1" spans="2:8" x14ac:dyDescent="0.3">
      <c r="B1" s="15" t="s">
        <v>129</v>
      </c>
      <c r="C1" s="15"/>
      <c r="D1" s="15"/>
      <c r="E1" s="15"/>
      <c r="G1" s="15" t="s">
        <v>130</v>
      </c>
      <c r="H1" s="15"/>
    </row>
    <row r="2" spans="2:8" x14ac:dyDescent="0.3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3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3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3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3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3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3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3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3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3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3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 E4 E5 E6 E7 E8 E9 E10 E11 E12">
    <scenario name="단가인상" locked="1" count="4" user="FORYOUCOM" comment="만든 사람 FORYOUCOM 날짜 2026-01-15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FORYOUCOM" comment="만든 사람 FORYOUCOM 날짜 2026-01-15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494D7-E8EB-4EF1-8544-F68DD70D3E57}">
  <sheetPr>
    <outlinePr summaryBelow="0"/>
  </sheetPr>
  <dimension ref="B1:F23"/>
  <sheetViews>
    <sheetView showGridLines="0" workbookViewId="0">
      <selection activeCell="F19" sqref="F19"/>
    </sheetView>
  </sheetViews>
  <sheetFormatPr defaultRowHeight="16.5" outlineLevelRow="1" outlineLevelCol="1" x14ac:dyDescent="0.3"/>
  <cols>
    <col min="3" max="3" width="15.125" bestFit="1" customWidth="1"/>
    <col min="4" max="6" width="9.625" bestFit="1" customWidth="1" outlineLevel="1"/>
  </cols>
  <sheetData>
    <row r="1" spans="2:6" ht="17.25" thickBot="1" x14ac:dyDescent="0.35"/>
    <row r="2" spans="2:6" x14ac:dyDescent="0.3">
      <c r="B2" s="34" t="s">
        <v>227</v>
      </c>
      <c r="C2" s="35"/>
      <c r="D2" s="41"/>
      <c r="E2" s="41"/>
      <c r="F2" s="41"/>
    </row>
    <row r="3" spans="2:6" collapsed="1" x14ac:dyDescent="0.3">
      <c r="B3" s="33"/>
      <c r="C3" s="33"/>
      <c r="D3" s="42" t="s">
        <v>229</v>
      </c>
      <c r="E3" s="42" t="s">
        <v>224</v>
      </c>
      <c r="F3" s="42" t="s">
        <v>226</v>
      </c>
    </row>
    <row r="4" spans="2:6" ht="54" hidden="1" outlineLevel="1" x14ac:dyDescent="0.3">
      <c r="B4" s="37"/>
      <c r="C4" s="37"/>
      <c r="D4" s="30"/>
      <c r="E4" s="44" t="s">
        <v>225</v>
      </c>
      <c r="F4" s="44" t="s">
        <v>225</v>
      </c>
    </row>
    <row r="5" spans="2:6" x14ac:dyDescent="0.3">
      <c r="B5" s="38" t="s">
        <v>228</v>
      </c>
      <c r="C5" s="39"/>
      <c r="D5" s="36"/>
      <c r="E5" s="36"/>
      <c r="F5" s="36"/>
    </row>
    <row r="6" spans="2:6" outlineLevel="1" x14ac:dyDescent="0.3">
      <c r="B6" s="37"/>
      <c r="C6" s="37" t="s">
        <v>210</v>
      </c>
      <c r="D6" s="31">
        <v>950</v>
      </c>
      <c r="E6" s="43">
        <v>1100</v>
      </c>
      <c r="F6" s="43">
        <v>700</v>
      </c>
    </row>
    <row r="7" spans="2:6" outlineLevel="1" x14ac:dyDescent="0.3">
      <c r="B7" s="37"/>
      <c r="C7" s="37" t="s">
        <v>211</v>
      </c>
      <c r="D7" s="31">
        <v>1400</v>
      </c>
      <c r="E7" s="43">
        <v>1600</v>
      </c>
      <c r="F7" s="43">
        <v>1300</v>
      </c>
    </row>
    <row r="8" spans="2:6" outlineLevel="1" x14ac:dyDescent="0.3">
      <c r="B8" s="37"/>
      <c r="C8" s="37" t="s">
        <v>212</v>
      </c>
      <c r="D8" s="31">
        <v>560</v>
      </c>
      <c r="E8" s="43">
        <v>700</v>
      </c>
      <c r="F8" s="43">
        <v>450</v>
      </c>
    </row>
    <row r="9" spans="2:6" outlineLevel="1" x14ac:dyDescent="0.3">
      <c r="B9" s="37"/>
      <c r="C9" s="37" t="s">
        <v>213</v>
      </c>
      <c r="D9" s="31">
        <v>340</v>
      </c>
      <c r="E9" s="43">
        <v>450</v>
      </c>
      <c r="F9" s="43">
        <v>300</v>
      </c>
    </row>
    <row r="10" spans="2:6" x14ac:dyDescent="0.3">
      <c r="B10" s="38" t="s">
        <v>230</v>
      </c>
      <c r="C10" s="39"/>
      <c r="D10" s="36"/>
      <c r="E10" s="36"/>
      <c r="F10" s="36"/>
    </row>
    <row r="11" spans="2:6" outlineLevel="1" x14ac:dyDescent="0.3">
      <c r="B11" s="37"/>
      <c r="C11" s="37" t="s">
        <v>214</v>
      </c>
      <c r="D11" s="31">
        <v>14250</v>
      </c>
      <c r="E11" s="31">
        <v>16500</v>
      </c>
      <c r="F11" s="31">
        <v>10500</v>
      </c>
    </row>
    <row r="12" spans="2:6" outlineLevel="1" x14ac:dyDescent="0.3">
      <c r="B12" s="37"/>
      <c r="C12" s="37" t="s">
        <v>215</v>
      </c>
      <c r="D12" s="31">
        <v>14000</v>
      </c>
      <c r="E12" s="31">
        <v>16000</v>
      </c>
      <c r="F12" s="31">
        <v>13000</v>
      </c>
    </row>
    <row r="13" spans="2:6" outlineLevel="1" x14ac:dyDescent="0.3">
      <c r="B13" s="37"/>
      <c r="C13" s="37" t="s">
        <v>216</v>
      </c>
      <c r="D13" s="31">
        <v>8400</v>
      </c>
      <c r="E13" s="31">
        <v>10500</v>
      </c>
      <c r="F13" s="31">
        <v>6750</v>
      </c>
    </row>
    <row r="14" spans="2:6" outlineLevel="1" x14ac:dyDescent="0.3">
      <c r="B14" s="37"/>
      <c r="C14" s="37" t="s">
        <v>217</v>
      </c>
      <c r="D14" s="31">
        <v>19600</v>
      </c>
      <c r="E14" s="31">
        <v>22400</v>
      </c>
      <c r="F14" s="31">
        <v>18200</v>
      </c>
    </row>
    <row r="15" spans="2:6" outlineLevel="1" x14ac:dyDescent="0.3">
      <c r="B15" s="37"/>
      <c r="C15" s="37" t="s">
        <v>218</v>
      </c>
      <c r="D15" s="31">
        <v>19000</v>
      </c>
      <c r="E15" s="31">
        <v>22000</v>
      </c>
      <c r="F15" s="31">
        <v>14000</v>
      </c>
    </row>
    <row r="16" spans="2:6" outlineLevel="1" x14ac:dyDescent="0.3">
      <c r="B16" s="37"/>
      <c r="C16" s="37" t="s">
        <v>219</v>
      </c>
      <c r="D16" s="31">
        <v>21850</v>
      </c>
      <c r="E16" s="31">
        <v>25300</v>
      </c>
      <c r="F16" s="31">
        <v>16100</v>
      </c>
    </row>
    <row r="17" spans="2:6" outlineLevel="1" x14ac:dyDescent="0.3">
      <c r="B17" s="37"/>
      <c r="C17" s="37" t="s">
        <v>220</v>
      </c>
      <c r="D17" s="31">
        <v>14000</v>
      </c>
      <c r="E17" s="31">
        <v>16000</v>
      </c>
      <c r="F17" s="31">
        <v>13000</v>
      </c>
    </row>
    <row r="18" spans="2:6" outlineLevel="1" x14ac:dyDescent="0.3">
      <c r="B18" s="37"/>
      <c r="C18" s="37" t="s">
        <v>221</v>
      </c>
      <c r="D18" s="31">
        <v>8400</v>
      </c>
      <c r="E18" s="31">
        <v>10500</v>
      </c>
      <c r="F18" s="31">
        <v>6750</v>
      </c>
    </row>
    <row r="19" spans="2:6" outlineLevel="1" x14ac:dyDescent="0.3">
      <c r="B19" s="37"/>
      <c r="C19" s="37" t="s">
        <v>222</v>
      </c>
      <c r="D19" s="31">
        <v>21000</v>
      </c>
      <c r="E19" s="31">
        <v>24000</v>
      </c>
      <c r="F19" s="31">
        <v>19500</v>
      </c>
    </row>
    <row r="20" spans="2:6" ht="17.25" outlineLevel="1" thickBot="1" x14ac:dyDescent="0.35">
      <c r="B20" s="40"/>
      <c r="C20" s="40" t="s">
        <v>223</v>
      </c>
      <c r="D20" s="32">
        <v>8960</v>
      </c>
      <c r="E20" s="32">
        <v>11200</v>
      </c>
      <c r="F20" s="32">
        <v>7200</v>
      </c>
    </row>
    <row r="21" spans="2:6" x14ac:dyDescent="0.3">
      <c r="B21" t="s">
        <v>231</v>
      </c>
    </row>
    <row r="22" spans="2:6" x14ac:dyDescent="0.3">
      <c r="B22" t="s">
        <v>232</v>
      </c>
    </row>
    <row r="23" spans="2:6" x14ac:dyDescent="0.3">
      <c r="B23" t="s">
        <v>233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H21" sqref="H21"/>
    </sheetView>
  </sheetViews>
  <sheetFormatPr defaultRowHeight="16.5" x14ac:dyDescent="0.3"/>
  <sheetData>
    <row r="1" spans="1:7" ht="20.25" x14ac:dyDescent="0.3">
      <c r="A1" s="12" t="s">
        <v>136</v>
      </c>
      <c r="B1" s="12"/>
      <c r="C1" s="12"/>
      <c r="D1" s="12"/>
      <c r="E1" s="12"/>
      <c r="F1" s="12"/>
      <c r="G1" s="12"/>
    </row>
    <row r="3" spans="1:7" x14ac:dyDescent="0.3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3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3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3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3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3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3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3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3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3">
      <c r="A12" s="45" t="s">
        <v>160</v>
      </c>
      <c r="B12" s="45"/>
      <c r="C12" s="45"/>
      <c r="D12" s="46">
        <f>AVERAGE(D4:D11)</f>
        <v>26.625</v>
      </c>
      <c r="E12" s="46">
        <f t="shared" ref="E12:G12" si="0">AVERAGE(E4:E11)</f>
        <v>34.875</v>
      </c>
      <c r="F12" s="46">
        <f t="shared" si="0"/>
        <v>7.875</v>
      </c>
      <c r="G12" s="46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66675</xdr:colOff>
                    <xdr:row>13</xdr:row>
                    <xdr:rowOff>19050</xdr:rowOff>
                  </from>
                  <to>
                    <xdr:col>3</xdr:col>
                    <xdr:colOff>638175</xdr:colOff>
                    <xdr:row>14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abSelected="1" topLeftCell="A4" workbookViewId="0">
      <selection activeCell="J29" sqref="J29"/>
    </sheetView>
  </sheetViews>
  <sheetFormatPr defaultRowHeight="16.5" x14ac:dyDescent="0.3"/>
  <cols>
    <col min="1" max="1" width="12.375" bestFit="1" customWidth="1"/>
    <col min="3" max="3" width="9.625" bestFit="1" customWidth="1"/>
    <col min="4" max="4" width="9.5" bestFit="1" customWidth="1"/>
  </cols>
  <sheetData>
    <row r="1" spans="1:5" ht="20.25" x14ac:dyDescent="0.3">
      <c r="A1" s="12" t="s">
        <v>161</v>
      </c>
      <c r="B1" s="12"/>
      <c r="C1" s="12"/>
      <c r="D1" s="12"/>
      <c r="E1" s="12"/>
    </row>
    <row r="3" spans="1:5" x14ac:dyDescent="0.3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3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3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3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3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3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3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3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3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준성 박</cp:lastModifiedBy>
  <dcterms:created xsi:type="dcterms:W3CDTF">2023-04-27T08:01:32Z</dcterms:created>
  <dcterms:modified xsi:type="dcterms:W3CDTF">2026-01-14T16:07:39Z</dcterms:modified>
</cp:coreProperties>
</file>