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2급\04 실전모의고사\"/>
    </mc:Choice>
  </mc:AlternateContent>
  <xr:revisionPtr revIDLastSave="0" documentId="13_ncr:1_{E147ECCB-7D62-4D60-915C-02760B753D47}" xr6:coauthVersionLast="47" xr6:coauthVersionMax="47" xr10:uidLastSave="{00000000-0000-0000-0000-000000000000}"/>
  <bookViews>
    <workbookView xWindow="-110" yWindow="-110" windowWidth="25820" windowHeight="15500" tabRatio="721" activeTab="3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7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2" i="4" l="1"/>
  <c r="E27" i="4"/>
  <c r="E28" i="4"/>
  <c r="E29" i="4"/>
  <c r="E30" i="4"/>
  <c r="E31" i="4"/>
  <c r="E26" i="4"/>
  <c r="D27" i="4"/>
  <c r="D28" i="4"/>
  <c r="D29" i="4"/>
  <c r="D30" i="4"/>
  <c r="D31" i="4"/>
  <c r="D26" i="4"/>
  <c r="D22" i="4"/>
  <c r="C22" i="4"/>
  <c r="J4" i="4" a="1"/>
  <c r="J4" i="4" s="1"/>
  <c r="J5" i="4" a="1"/>
  <c r="J5" i="4" s="1"/>
  <c r="J6" i="4" a="1"/>
  <c r="J6" i="4"/>
  <c r="J7" i="4" a="1"/>
  <c r="J7" i="4"/>
  <c r="J8" i="4" a="1"/>
  <c r="J8" i="4" s="1"/>
  <c r="J9" i="4" a="1"/>
  <c r="J9" i="4"/>
  <c r="J3" i="4" a="1"/>
  <c r="J3" i="4" s="1"/>
  <c r="D4" i="4"/>
  <c r="D5" i="4"/>
  <c r="D6" i="4"/>
  <c r="D7" i="4"/>
  <c r="D8" i="4"/>
  <c r="D3" i="4"/>
  <c r="E12" i="7"/>
  <c r="F12" i="7"/>
  <c r="G12" i="7"/>
  <c r="D12" i="7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<sst xmlns="http://schemas.openxmlformats.org/spreadsheetml/2006/main" count="320" uniqueCount="231">
  <si>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</si>
  <si>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</si>
  <si>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</si>
  <si>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</si>
  <si>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</si>
  <si>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</si>
  <si>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</si>
  <si>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</si>
  <si>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</si>
  <si>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</si>
  <si>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</si>
  <si>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</si>
  <si>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</si>
  <si>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</si>
  <si>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</si>
  <si>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</si>
  <si>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</si>
  <si>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</si>
  <si>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</si>
  <si>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</si>
  <si>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</si>
  <si>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</si>
  <si>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</si>
  <si>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</si>
  <si>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</si>
  <si>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</si>
  <si>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</si>
  <si>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</si>
  <si>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</si>
  <si>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</si>
  <si>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</si>
  <si>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</si>
  <si>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</si>
  <si>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</si>
  <si>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</si>
  <si>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</si>
  <si>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</si>
  <si>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</si>
  <si>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</si>
  <si>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</si>
  <si>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</si>
  <si>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</si>
  <si>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</si>
  <si>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</si>
  <si>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</si>
  <si>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</si>
  <si>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</si>
  <si>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</si>
  <si>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</si>
  <si>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</si>
  <si>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 xml:space="preserve"> 생산A </t>
  </si>
  <si>
    <t xml:space="preserve"> 생산B 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</si>
  <si>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</si>
  <si>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</si>
  <si>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</si>
  <si>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</si>
  <si>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</si>
  <si>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</si>
  <si>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</si>
  <si>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</si>
  <si>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</si>
  <si>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</si>
  <si>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</si>
  <si>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</si>
  <si>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</si>
  <si>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</si>
  <si>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</si>
  <si>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</si>
  <si>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</si>
  <si>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</si>
  <si>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</si>
  <si>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</si>
  <si>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</si>
  <si>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</si>
  <si>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</si>
  <si>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</si>
  <si>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</si>
  <si>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</si>
  <si>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</si>
  <si>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</si>
  <si>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</si>
  <si>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</si>
  <si>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</si>
  <si>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</si>
  <si>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</si>
  <si>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</si>
  <si>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</si>
  <si>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</si>
  <si>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</si>
  <si>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</si>
  <si>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</si>
  <si>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</si>
  <si>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</si>
  <si>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</si>
  <si>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</si>
  <si>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</si>
  <si>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</si>
  <si>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</si>
  <si>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</si>
  <si>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</si>
  <si>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</si>
  <si>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</si>
  <si>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</si>
  <si>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</si>
  <si>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</si>
  <si>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</si>
  <si>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</si>
  <si>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</si>
  <si>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</si>
  <si>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</si>
  <si>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</si>
  <si>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</si>
  <si>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</si>
  <si>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</si>
  <si>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</si>
  <si>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</si>
  <si>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</si>
  <si>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</si>
  <si>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</si>
  <si>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</si>
  <si>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</si>
  <si>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</si>
  <si>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</si>
  <si>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</si>
  <si>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</si>
  <si>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</si>
  <si>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</si>
  <si>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</si>
  <si>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</si>
  <si>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</si>
  <si>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</si>
  <si>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</si>
  <si>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</si>
  <si>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</si>
  <si>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</si>
  <si>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</si>
  <si>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</si>
  <si>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</si>
  <si>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</si>
  <si>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</si>
  <si>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</si>
  <si>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</si>
  <si>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</si>
  <si>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</si>
  <si>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</si>
  <si>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</si>
  <si>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</si>
  <si>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</si>
  <si>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</si>
  <si>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</si>
  <si>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</si>
  <si>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</si>
  <si>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</si>
  <si>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</si>
  <si>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</si>
  <si>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</si>
  <si>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</si>
  <si>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</si>
  <si>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</si>
  <si>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</si>
  <si>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</si>
  <si>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</si>
  <si>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</si>
  <si>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</si>
  <si>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</si>
  <si>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</si>
  <si>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</si>
  <si>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</si>
  <si>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</si>
  <si>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</si>
  <si>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</si>
  <si>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</si>
  <si>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</si>
  <si>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</si>
  <si>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</si>
  <si>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</si>
  <si>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</si>
  <si>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</si>
  <si>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</si>
  <si>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</si>
  <si>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</si>
  <si>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</si>
  <si>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</si>
  <si>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</si>
  <si>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</si>
  <si>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</si>
  <si>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</si>
  <si>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</si>
  <si>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</si>
  <si>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</si>
  <si>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</si>
  <si>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</si>
  <si>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</si>
  <si>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</si>
  <si>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</si>
  <si>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</si>
  <si>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</si>
  <si>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</si>
  <si>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</si>
  <si>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</si>
  <si>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</si>
  <si>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</si>
  <si>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</si>
  <si>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</si>
  <si>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</si>
  <si>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</si>
  <si>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</si>
  <si>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</si>
  <si>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</si>
  <si>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</si>
  <si>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</si>
  <si>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</si>
  <si>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</si>
  <si>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</si>
  <si>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</si>
  <si>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</si>
  <si>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</si>
  <si>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</si>
  <si>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</si>
  <si>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</si>
  <si>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만든 사람 내컴퓨터 날짜 2024-08-07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</si>
  <si>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</si>
  <si>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</si>
  <si>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</si>
  <si>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</si>
  <si>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</si>
  <si>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</si>
  <si>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</si>
  <si>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</si>
  <si>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생산부서</t>
    <phoneticPr fontId="1" type="noConversion"/>
  </si>
  <si>
    <t>생산B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</si>
</sst>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41" fontId="0" fillId="0" borderId="14" xfId="0" applyNumberFormat="1" applyBorder="1">
      <alignment vertical="center"/>
    </xf>
    <xf numFmtId="0" fontId="9" fillId="4" borderId="15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9" fillId="4" borderId="13" xfId="0" applyFont="1" applyFill="1" applyBorder="1" applyAlignment="1">
      <alignment horizontal="left" vertical="center"/>
    </xf>
    <xf numFmtId="0" fontId="0" fillId="0" borderId="16" xfId="0" applyBorder="1">
      <alignment vertical="center"/>
    </xf>
    <xf numFmtId="0" fontId="10" fillId="5" borderId="0" xfId="0" applyFont="1" applyFill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12" fillId="5" borderId="16" xfId="0" applyFont="1" applyFill="1" applyBorder="1" applyAlignment="1">
      <alignment horizontal="left" vertical="center"/>
    </xf>
    <xf numFmtId="0" fontId="10" fillId="5" borderId="14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right" vertical="center"/>
    </xf>
    <xf numFmtId="0" fontId="8" fillId="4" borderId="15" xfId="0" applyFont="1" applyFill="1" applyBorder="1" applyAlignment="1">
      <alignment horizontal="right" vertical="center"/>
    </xf>
    <xf numFmtId="41" fontId="0" fillId="6" borderId="0" xfId="0" applyNumberFormat="1" applyFill="1">
      <alignment vertical="center"/>
    </xf>
    <xf numFmtId="0" fontId="13" fillId="0" borderId="0" xfId="0" applyFont="1" applyAlignment="1">
      <alignment vertical="top" wrapText="1"/>
    </xf>
    <xf numFmtId="177" fontId="0" fillId="0" borderId="1" xfId="0" applyNumberFormat="1" applyBorder="1" applyAlignment="1">
      <alignment horizontal="center" vertical="center"/>
    </xf>
    <xf numFmtId="0" fontId="6" fillId="0" borderId="4" xfId="2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5F-40AB-9AE8-53EA2D64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0881344"/>
        <c:axId val="1490869824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149086982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90881344"/>
        <c:crosses val="max"/>
        <c:crossBetween val="between"/>
      </c:valAx>
      <c:catAx>
        <c:axId val="14908813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90869824"/>
        <c:crosses val="autoZero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12700</xdr:colOff>
          <xdr:row>13</xdr:row>
          <xdr:rowOff>31750</xdr:rowOff>
        </xdr:from>
        <xdr:to>
          <xdr:col>3</xdr:col>
          <xdr:colOff>647700</xdr:colOff>
          <xdr:row>14</xdr:row>
          <xdr:rowOff>209550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25400</xdr:colOff>
      <xdr:row>13</xdr:row>
      <xdr:rowOff>31750</xdr:rowOff>
    </xdr:from>
    <xdr:to>
      <xdr:col>6</xdr:col>
      <xdr:colOff>641350</xdr:colOff>
      <xdr:row>14</xdr:row>
      <xdr:rowOff>196850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5E9BB778-A283-235D-78B2-4743FC990AF6}"/>
            </a:ext>
          </a:extLst>
        </xdr:cNvPr>
        <xdr:cNvSpPr/>
      </xdr:nvSpPr>
      <xdr:spPr>
        <a:xfrm>
          <a:off x="3327400" y="2889250"/>
          <a:ext cx="1276350" cy="3810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내컴퓨터" refreshedDate="45511.585756828703" createdVersion="8" refreshedVersion="8" minRefreshableVersion="3" recordCount="10" xr:uid="{9F5970CC-A231-4D9F-AC6F-63FD2E46C8D7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B2FC96-CE08-4274-87AF-17328E9E5CCD}" name="피벗 테이블8" cacheId="7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3" sqref="G13"/>
    </sheetView>
  </sheetViews>
  <sheetFormatPr defaultRowHeight="17" x14ac:dyDescent="0.45"/>
  <cols>
    <col min="4" max="4" width="9.6640625" bestFit="1" customWidth="1"/>
    <col min="5" max="5" width="9.9140625" bestFit="1" customWidth="1"/>
    <col min="6" max="6" width="9.5" bestFit="1" customWidth="1"/>
    <col min="7" max="7" width="12.33203125" bestFit="1" customWidth="1"/>
  </cols>
  <sheetData>
    <row r="1" spans="1:7" x14ac:dyDescent="0.45">
      <c r="A1" t="s">
        <v>0</v>
      </c>
    </row>
    <row r="3" spans="1:7" x14ac:dyDescent="0.45">
      <c r="A3" s="1" t="s">
        <v>193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</row>
    <row r="4" spans="1:7" x14ac:dyDescent="0.45">
      <c r="A4" s="1" t="s">
        <v>194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45">
      <c r="A5" s="1" t="s">
        <v>195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45">
      <c r="A6" s="1" t="s">
        <v>196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45">
      <c r="A7" s="1" t="s">
        <v>197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45">
      <c r="A8" s="1" t="s">
        <v>198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45">
      <c r="A9" s="1" t="s">
        <v>199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H16" sqref="H16"/>
    </sheetView>
  </sheetViews>
  <sheetFormatPr defaultRowHeight="17" x14ac:dyDescent="0.45"/>
  <cols>
    <col min="4" max="4" width="10.9140625" bestFit="1" customWidth="1"/>
    <col min="6" max="6" width="10.9140625" bestFit="1" customWidth="1"/>
  </cols>
  <sheetData>
    <row r="1" spans="1:7" ht="30" customHeight="1" thickBot="1" x14ac:dyDescent="0.5">
      <c r="A1" s="41" t="s">
        <v>206</v>
      </c>
      <c r="B1" s="41"/>
      <c r="C1" s="41"/>
      <c r="D1" s="41"/>
      <c r="E1" s="41"/>
      <c r="F1" s="41"/>
      <c r="G1" s="41"/>
    </row>
    <row r="2" spans="1:7" ht="18" thickTop="1" thickBot="1" x14ac:dyDescent="0.5"/>
    <row r="3" spans="1:7" x14ac:dyDescent="0.45">
      <c r="A3" s="14" t="s">
        <v>75</v>
      </c>
      <c r="B3" s="15" t="s">
        <v>76</v>
      </c>
      <c r="C3" s="15" t="s">
        <v>77</v>
      </c>
      <c r="D3" s="15" t="s">
        <v>78</v>
      </c>
      <c r="E3" s="15" t="s">
        <v>79</v>
      </c>
      <c r="F3" s="15" t="s">
        <v>80</v>
      </c>
      <c r="G3" s="16" t="s">
        <v>81</v>
      </c>
    </row>
    <row r="4" spans="1:7" x14ac:dyDescent="0.45">
      <c r="A4" s="17" t="s">
        <v>82</v>
      </c>
      <c r="B4" s="6">
        <v>200</v>
      </c>
      <c r="C4" s="6">
        <v>220</v>
      </c>
      <c r="D4" s="12">
        <v>2640000</v>
      </c>
      <c r="E4" s="13">
        <v>0.2</v>
      </c>
      <c r="F4" s="12">
        <v>2112000</v>
      </c>
      <c r="G4" s="18">
        <v>1.1000000000000001</v>
      </c>
    </row>
    <row r="5" spans="1:7" x14ac:dyDescent="0.45">
      <c r="A5" s="17" t="s">
        <v>83</v>
      </c>
      <c r="B5" s="6">
        <v>150</v>
      </c>
      <c r="C5" s="6">
        <v>120</v>
      </c>
      <c r="D5" s="12">
        <v>1440000</v>
      </c>
      <c r="E5" s="13">
        <v>0.1</v>
      </c>
      <c r="F5" s="12">
        <v>1296000</v>
      </c>
      <c r="G5" s="18">
        <v>0.8</v>
      </c>
    </row>
    <row r="6" spans="1:7" x14ac:dyDescent="0.45">
      <c r="A6" s="17" t="s">
        <v>84</v>
      </c>
      <c r="B6" s="6">
        <v>120</v>
      </c>
      <c r="C6" s="6">
        <v>100</v>
      </c>
      <c r="D6" s="12">
        <v>1200000</v>
      </c>
      <c r="E6" s="13">
        <v>0.1</v>
      </c>
      <c r="F6" s="12">
        <v>1080000</v>
      </c>
      <c r="G6" s="18">
        <v>0.83</v>
      </c>
    </row>
    <row r="7" spans="1:7" x14ac:dyDescent="0.45">
      <c r="A7" s="17" t="s">
        <v>85</v>
      </c>
      <c r="B7" s="6">
        <v>300</v>
      </c>
      <c r="C7" s="6">
        <v>220</v>
      </c>
      <c r="D7" s="12">
        <v>2640000</v>
      </c>
      <c r="E7" s="13">
        <v>0.2</v>
      </c>
      <c r="F7" s="12">
        <v>2112000</v>
      </c>
      <c r="G7" s="18">
        <v>0.73</v>
      </c>
    </row>
    <row r="8" spans="1:7" x14ac:dyDescent="0.45">
      <c r="A8" s="17" t="s">
        <v>86</v>
      </c>
      <c r="B8" s="6">
        <v>200</v>
      </c>
      <c r="C8" s="6">
        <v>210</v>
      </c>
      <c r="D8" s="12">
        <v>2520000</v>
      </c>
      <c r="E8" s="13">
        <v>0.2</v>
      </c>
      <c r="F8" s="12">
        <v>2016000</v>
      </c>
      <c r="G8" s="18">
        <v>1.05</v>
      </c>
    </row>
    <row r="9" spans="1:7" x14ac:dyDescent="0.45">
      <c r="A9" s="17" t="s">
        <v>87</v>
      </c>
      <c r="B9" s="6">
        <v>150</v>
      </c>
      <c r="C9" s="6">
        <v>150</v>
      </c>
      <c r="D9" s="12">
        <v>1800000</v>
      </c>
      <c r="E9" s="13">
        <v>0.15</v>
      </c>
      <c r="F9" s="12">
        <v>1530000</v>
      </c>
      <c r="G9" s="18">
        <v>1</v>
      </c>
    </row>
    <row r="10" spans="1:7" x14ac:dyDescent="0.45">
      <c r="A10" s="17" t="s">
        <v>88</v>
      </c>
      <c r="B10" s="6">
        <v>200</v>
      </c>
      <c r="C10" s="6">
        <v>180</v>
      </c>
      <c r="D10" s="12">
        <v>2160000</v>
      </c>
      <c r="E10" s="13">
        <v>0.1</v>
      </c>
      <c r="F10" s="12">
        <v>1944000</v>
      </c>
      <c r="G10" s="18">
        <v>0.9</v>
      </c>
    </row>
    <row r="11" spans="1:7" x14ac:dyDescent="0.45">
      <c r="A11" s="17" t="s">
        <v>89</v>
      </c>
      <c r="B11" s="6">
        <v>250</v>
      </c>
      <c r="C11" s="6">
        <v>280</v>
      </c>
      <c r="D11" s="12">
        <v>3360000</v>
      </c>
      <c r="E11" s="13">
        <v>0.2</v>
      </c>
      <c r="F11" s="12">
        <v>2688000</v>
      </c>
      <c r="G11" s="18">
        <v>1.1200000000000001</v>
      </c>
    </row>
    <row r="12" spans="1:7" x14ac:dyDescent="0.45">
      <c r="A12" s="17" t="s">
        <v>90</v>
      </c>
      <c r="B12" s="6">
        <v>150</v>
      </c>
      <c r="C12" s="6">
        <v>130</v>
      </c>
      <c r="D12" s="12">
        <v>1560000</v>
      </c>
      <c r="E12" s="13">
        <v>0.1</v>
      </c>
      <c r="F12" s="12">
        <v>1404000</v>
      </c>
      <c r="G12" s="18">
        <v>0.87</v>
      </c>
    </row>
    <row r="13" spans="1:7" ht="17.5" thickBot="1" x14ac:dyDescent="0.5">
      <c r="A13" s="19" t="s">
        <v>91</v>
      </c>
      <c r="B13" s="20">
        <v>120</v>
      </c>
      <c r="C13" s="20">
        <v>150</v>
      </c>
      <c r="D13" s="21">
        <v>1800000</v>
      </c>
      <c r="E13" s="22">
        <v>0.15</v>
      </c>
      <c r="F13" s="21">
        <v>1530000</v>
      </c>
      <c r="G13" s="23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K12" sqref="K12"/>
    </sheetView>
  </sheetViews>
  <sheetFormatPr defaultRowHeight="17" x14ac:dyDescent="0.45"/>
  <cols>
    <col min="1" max="1" width="8.9140625" bestFit="1" customWidth="1"/>
    <col min="4" max="4" width="9.08203125" bestFit="1" customWidth="1"/>
    <col min="5" max="5" width="10.08203125" customWidth="1"/>
    <col min="6" max="7" width="8.6640625" customWidth="1"/>
  </cols>
  <sheetData>
    <row r="1" spans="1:7" ht="21" x14ac:dyDescent="0.45">
      <c r="A1" s="42" t="s">
        <v>92</v>
      </c>
      <c r="B1" s="42"/>
      <c r="C1" s="42"/>
      <c r="D1" s="42"/>
      <c r="E1" s="42"/>
      <c r="F1" s="42"/>
      <c r="G1" s="42"/>
    </row>
    <row r="3" spans="1:7" x14ac:dyDescent="0.45">
      <c r="A3" s="6" t="s">
        <v>93</v>
      </c>
      <c r="B3" s="6" t="s">
        <v>94</v>
      </c>
      <c r="C3" s="6" t="s">
        <v>95</v>
      </c>
      <c r="D3" s="6" t="s">
        <v>96</v>
      </c>
      <c r="E3" s="6" t="s">
        <v>97</v>
      </c>
      <c r="F3" s="6" t="s">
        <v>98</v>
      </c>
      <c r="G3" s="6" t="s">
        <v>99</v>
      </c>
    </row>
    <row r="4" spans="1:7" x14ac:dyDescent="0.45">
      <c r="A4" s="6">
        <v>2020643</v>
      </c>
      <c r="B4" s="6" t="s">
        <v>100</v>
      </c>
      <c r="C4" s="6" t="s">
        <v>101</v>
      </c>
      <c r="D4" s="6" t="s">
        <v>102</v>
      </c>
      <c r="E4" s="8">
        <v>41000</v>
      </c>
      <c r="F4" s="8">
        <v>24000</v>
      </c>
      <c r="G4" s="8">
        <v>6000</v>
      </c>
    </row>
    <row r="5" spans="1:7" x14ac:dyDescent="0.45">
      <c r="A5" s="6">
        <v>1020981</v>
      </c>
      <c r="B5" s="6" t="s">
        <v>103</v>
      </c>
      <c r="C5" s="6" t="s">
        <v>104</v>
      </c>
      <c r="D5" s="6" t="s">
        <v>102</v>
      </c>
      <c r="E5" s="8">
        <v>10000</v>
      </c>
      <c r="F5" s="8">
        <v>7000</v>
      </c>
      <c r="G5" s="8">
        <v>5000</v>
      </c>
    </row>
    <row r="6" spans="1:7" x14ac:dyDescent="0.45">
      <c r="A6" s="6">
        <v>1020577</v>
      </c>
      <c r="B6" s="6" t="s">
        <v>105</v>
      </c>
      <c r="C6" s="6" t="s">
        <v>106</v>
      </c>
      <c r="D6" s="6" t="s">
        <v>102</v>
      </c>
      <c r="E6" s="8">
        <v>17000</v>
      </c>
      <c r="F6" s="8">
        <v>11000</v>
      </c>
      <c r="G6" s="8">
        <v>6000</v>
      </c>
    </row>
    <row r="7" spans="1:7" x14ac:dyDescent="0.45">
      <c r="A7" s="6">
        <v>2020918</v>
      </c>
      <c r="B7" s="6" t="s">
        <v>107</v>
      </c>
      <c r="C7" s="6" t="s">
        <v>104</v>
      </c>
      <c r="D7" s="6" t="s">
        <v>108</v>
      </c>
      <c r="E7" s="8">
        <v>8000</v>
      </c>
      <c r="F7" s="8"/>
      <c r="G7" s="8">
        <v>5000</v>
      </c>
    </row>
    <row r="8" spans="1:7" x14ac:dyDescent="0.45">
      <c r="A8" s="6">
        <v>1020335</v>
      </c>
      <c r="B8" s="6" t="s">
        <v>109</v>
      </c>
      <c r="C8" s="6" t="s">
        <v>106</v>
      </c>
      <c r="D8" s="6" t="s">
        <v>102</v>
      </c>
      <c r="E8" s="8">
        <v>25000</v>
      </c>
      <c r="F8" s="8">
        <v>15000</v>
      </c>
      <c r="G8" s="8">
        <v>5000</v>
      </c>
    </row>
    <row r="9" spans="1:7" x14ac:dyDescent="0.45">
      <c r="A9" s="6">
        <v>2020322</v>
      </c>
      <c r="B9" s="6" t="s">
        <v>110</v>
      </c>
      <c r="C9" s="6" t="s">
        <v>104</v>
      </c>
      <c r="D9" s="6" t="s">
        <v>102</v>
      </c>
      <c r="E9" s="8">
        <v>16000</v>
      </c>
      <c r="F9" s="8"/>
      <c r="G9" s="8">
        <v>14000</v>
      </c>
    </row>
    <row r="10" spans="1:7" x14ac:dyDescent="0.45">
      <c r="A10" s="6">
        <v>2020056</v>
      </c>
      <c r="B10" s="6" t="s">
        <v>111</v>
      </c>
      <c r="C10" s="6" t="s">
        <v>106</v>
      </c>
      <c r="D10" s="6" t="s">
        <v>112</v>
      </c>
      <c r="E10" s="8">
        <v>19000</v>
      </c>
      <c r="F10" s="8">
        <v>15000</v>
      </c>
      <c r="G10" s="8">
        <v>8000</v>
      </c>
    </row>
    <row r="11" spans="1:7" x14ac:dyDescent="0.45">
      <c r="A11" s="6">
        <v>1020654</v>
      </c>
      <c r="B11" s="6" t="s">
        <v>113</v>
      </c>
      <c r="C11" s="6" t="s">
        <v>104</v>
      </c>
      <c r="D11" s="6" t="s">
        <v>108</v>
      </c>
      <c r="E11" s="8"/>
      <c r="F11" s="8">
        <v>5000</v>
      </c>
      <c r="G11" s="8"/>
    </row>
    <row r="12" spans="1:7" x14ac:dyDescent="0.45">
      <c r="A12" s="6">
        <v>2020074</v>
      </c>
      <c r="B12" s="6" t="s">
        <v>114</v>
      </c>
      <c r="C12" s="6" t="s">
        <v>101</v>
      </c>
      <c r="D12" s="6" t="s">
        <v>102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1" priority="2">
      <formula>LEFT($A4,1)="2020"</formula>
    </cfRule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abSelected="1" topLeftCell="A6" workbookViewId="0">
      <selection activeCell="I22" sqref="I22"/>
    </sheetView>
  </sheetViews>
  <sheetFormatPr defaultRowHeight="17" x14ac:dyDescent="0.45"/>
  <cols>
    <col min="2" max="2" width="14.25" bestFit="1" customWidth="1"/>
    <col min="5" max="5" width="10.75" bestFit="1" customWidth="1"/>
    <col min="10" max="10" width="11.08203125" bestFit="1" customWidth="1"/>
  </cols>
  <sheetData>
    <row r="1" spans="1:10" x14ac:dyDescent="0.45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5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5">
      <c r="A3" s="6" t="s">
        <v>7</v>
      </c>
      <c r="B3" s="6">
        <v>86</v>
      </c>
      <c r="C3" s="6">
        <v>82</v>
      </c>
      <c r="D3" s="6" t="str">
        <f>HLOOKUP(AVERAGE(B3:C3),$B$11:$D$12,2)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45">
      <c r="A4" s="6" t="s">
        <v>8</v>
      </c>
      <c r="B4" s="6">
        <v>94</v>
      </c>
      <c r="C4" s="6">
        <v>93</v>
      </c>
      <c r="D4" s="6" t="str">
        <f t="shared" ref="D4:D8" si="0">HLOOKUP(AVERAGE(B4:C4),$B$11:$D$12,2)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45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45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45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45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45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45">
      <c r="A10" t="s">
        <v>13</v>
      </c>
    </row>
    <row r="11" spans="1:10" x14ac:dyDescent="0.45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5">
      <c r="A12" s="6" t="s">
        <v>6</v>
      </c>
      <c r="B12" s="6" t="s">
        <v>187</v>
      </c>
      <c r="C12" s="6" t="s">
        <v>188</v>
      </c>
      <c r="D12" s="6" t="s">
        <v>189</v>
      </c>
    </row>
    <row r="13" spans="1:10" x14ac:dyDescent="0.45">
      <c r="F13" s="4" t="s">
        <v>44</v>
      </c>
      <c r="G13" s="5" t="s">
        <v>45</v>
      </c>
    </row>
    <row r="14" spans="1:10" x14ac:dyDescent="0.45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5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50</v>
      </c>
      <c r="H15" s="8">
        <v>2287</v>
      </c>
    </row>
    <row r="16" spans="1:10" x14ac:dyDescent="0.45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51</v>
      </c>
      <c r="H16" s="8">
        <v>2200</v>
      </c>
    </row>
    <row r="17" spans="1:10" x14ac:dyDescent="0.45">
      <c r="A17" s="6" t="s">
        <v>37</v>
      </c>
      <c r="B17" s="6" t="s">
        <v>38</v>
      </c>
      <c r="C17" s="8">
        <v>9400</v>
      </c>
      <c r="D17" s="8">
        <v>84600</v>
      </c>
      <c r="F17" s="6" t="s">
        <v>52</v>
      </c>
      <c r="G17" s="6" t="s">
        <v>50</v>
      </c>
      <c r="H17" s="8">
        <v>3128</v>
      </c>
    </row>
    <row r="18" spans="1:10" x14ac:dyDescent="0.45">
      <c r="A18" s="6" t="s">
        <v>39</v>
      </c>
      <c r="B18" s="6" t="s">
        <v>38</v>
      </c>
      <c r="C18" s="8">
        <v>9400</v>
      </c>
      <c r="D18" s="8">
        <v>42300</v>
      </c>
      <c r="F18" s="6" t="s">
        <v>52</v>
      </c>
      <c r="G18" s="6" t="s">
        <v>51</v>
      </c>
      <c r="H18" s="8">
        <v>3153</v>
      </c>
    </row>
    <row r="19" spans="1:10" x14ac:dyDescent="0.45">
      <c r="A19" s="6" t="s">
        <v>40</v>
      </c>
      <c r="B19" s="6" t="s">
        <v>36</v>
      </c>
      <c r="C19" s="8">
        <v>1500</v>
      </c>
      <c r="D19" s="8">
        <v>9000</v>
      </c>
      <c r="F19" s="6" t="s">
        <v>53</v>
      </c>
      <c r="G19" s="6" t="s">
        <v>50</v>
      </c>
      <c r="H19" s="8">
        <v>1780</v>
      </c>
    </row>
    <row r="20" spans="1:10" x14ac:dyDescent="0.45">
      <c r="A20" s="6" t="s">
        <v>41</v>
      </c>
      <c r="B20" s="6" t="s">
        <v>38</v>
      </c>
      <c r="C20" s="8">
        <v>5800</v>
      </c>
      <c r="D20" s="8">
        <v>46400</v>
      </c>
      <c r="F20" s="6" t="s">
        <v>53</v>
      </c>
      <c r="G20" s="6" t="s">
        <v>51</v>
      </c>
      <c r="H20" s="8">
        <v>3300</v>
      </c>
    </row>
    <row r="21" spans="1:10" x14ac:dyDescent="0.45">
      <c r="A21" s="6" t="s">
        <v>42</v>
      </c>
      <c r="B21" s="6" t="s">
        <v>38</v>
      </c>
      <c r="C21" s="8">
        <v>3000</v>
      </c>
      <c r="D21" s="8">
        <v>36000</v>
      </c>
      <c r="F21" s="6" t="s">
        <v>54</v>
      </c>
      <c r="G21" s="6" t="s">
        <v>50</v>
      </c>
      <c r="H21" s="8">
        <v>2865</v>
      </c>
      <c r="I21" s="6" t="s">
        <v>229</v>
      </c>
      <c r="J21" s="7" t="s">
        <v>55</v>
      </c>
    </row>
    <row r="22" spans="1:10" x14ac:dyDescent="0.45">
      <c r="A22" s="43" t="s">
        <v>43</v>
      </c>
      <c r="B22" s="44"/>
      <c r="C22" s="8">
        <f>ROUND(_xlfn.STDEV.S(C16:C21),-2)</f>
        <v>3300</v>
      </c>
      <c r="D22" s="8">
        <f>ROUND(_xlfn.STDEV.S(D16:D21),-2)</f>
        <v>24300</v>
      </c>
      <c r="F22" s="6" t="s">
        <v>54</v>
      </c>
      <c r="G22" s="6" t="s">
        <v>51</v>
      </c>
      <c r="H22" s="8">
        <v>3094</v>
      </c>
      <c r="I22" s="6" t="s">
        <v>230</v>
      </c>
      <c r="J22" s="8">
        <f>ROUNDDOWN(DSUM(F14:H22,3,I21:I22),-1)</f>
        <v>0</v>
      </c>
    </row>
    <row r="24" spans="1:10" x14ac:dyDescent="0.45">
      <c r="A24" s="4" t="s">
        <v>56</v>
      </c>
      <c r="B24" s="5" t="s">
        <v>57</v>
      </c>
    </row>
    <row r="25" spans="1:10" x14ac:dyDescent="0.45">
      <c r="A25" s="6" t="s">
        <v>58</v>
      </c>
      <c r="B25" s="6" t="s">
        <v>59</v>
      </c>
      <c r="C25" s="6" t="s">
        <v>60</v>
      </c>
      <c r="D25" s="7" t="s">
        <v>61</v>
      </c>
      <c r="E25" s="7" t="s">
        <v>62</v>
      </c>
    </row>
    <row r="26" spans="1:10" x14ac:dyDescent="0.45">
      <c r="A26" s="6" t="s">
        <v>63</v>
      </c>
      <c r="B26" s="6" t="s">
        <v>71</v>
      </c>
      <c r="C26" s="6">
        <v>4</v>
      </c>
      <c r="D26" s="6" t="str">
        <f>IF(MOD(MID(B26,8,1),2)=0,"여자","남자")</f>
        <v>남자</v>
      </c>
      <c r="E26" s="9">
        <f>DATE(IF(MID(B26,8,1)&gt;"2","20","19")&amp;MID(B26,1,2),MID(B26,3,2),MID(B26,5,2))</f>
        <v>28694</v>
      </c>
    </row>
    <row r="27" spans="1:10" x14ac:dyDescent="0.45">
      <c r="A27" s="6" t="s">
        <v>64</v>
      </c>
      <c r="B27" s="6" t="s">
        <v>65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DATE(IF(MID(B27,8,1)&gt;"2","20","19")&amp;MID(B27,1,2),MID(B27,3,2),MID(B27,5,2))</f>
        <v>36916</v>
      </c>
    </row>
    <row r="28" spans="1:10" x14ac:dyDescent="0.45">
      <c r="A28" s="6" t="s">
        <v>66</v>
      </c>
      <c r="B28" s="6" t="s">
        <v>72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45">
      <c r="A29" s="6" t="s">
        <v>67</v>
      </c>
      <c r="B29" s="6" t="s">
        <v>74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45">
      <c r="A30" s="6" t="s">
        <v>68</v>
      </c>
      <c r="B30" s="6" t="s">
        <v>73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45">
      <c r="A31" s="6" t="s">
        <v>69</v>
      </c>
      <c r="B31" s="6" t="s">
        <v>70</v>
      </c>
      <c r="C31" s="6">
        <v>6</v>
      </c>
      <c r="D31" s="6" t="str">
        <f t="shared" si="1"/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workbookViewId="0">
      <selection activeCell="B21" sqref="B21"/>
    </sheetView>
  </sheetViews>
  <sheetFormatPr defaultRowHeight="17" x14ac:dyDescent="0.45"/>
  <cols>
    <col min="1" max="1" width="12.5" bestFit="1" customWidth="1"/>
    <col min="2" max="2" width="11.4140625" bestFit="1" customWidth="1"/>
    <col min="3" max="3" width="7.9140625" bestFit="1" customWidth="1"/>
    <col min="4" max="4" width="8.58203125" bestFit="1" customWidth="1"/>
    <col min="5" max="6" width="9.6640625" bestFit="1" customWidth="1"/>
    <col min="7" max="7" width="7.6640625" bestFit="1" customWidth="1"/>
    <col min="8" max="8" width="8.9140625" bestFit="1" customWidth="1"/>
  </cols>
  <sheetData>
    <row r="1" spans="1:5" ht="21" x14ac:dyDescent="0.45">
      <c r="A1" s="42" t="s">
        <v>115</v>
      </c>
      <c r="B1" s="42"/>
      <c r="C1" s="42"/>
      <c r="D1" s="42"/>
      <c r="E1" s="42"/>
    </row>
    <row r="3" spans="1:5" x14ac:dyDescent="0.45">
      <c r="A3" s="6" t="s">
        <v>116</v>
      </c>
      <c r="B3" s="6" t="s">
        <v>117</v>
      </c>
      <c r="C3" s="6" t="s">
        <v>118</v>
      </c>
      <c r="D3" s="6" t="s">
        <v>119</v>
      </c>
      <c r="E3" s="6" t="s">
        <v>120</v>
      </c>
    </row>
    <row r="4" spans="1:5" x14ac:dyDescent="0.45">
      <c r="A4" s="6" t="s">
        <v>121</v>
      </c>
      <c r="B4" s="6" t="s">
        <v>122</v>
      </c>
      <c r="C4" s="6">
        <v>20</v>
      </c>
      <c r="D4" s="8">
        <v>240000</v>
      </c>
      <c r="E4" s="11">
        <v>83720</v>
      </c>
    </row>
    <row r="5" spans="1:5" x14ac:dyDescent="0.45">
      <c r="A5" s="6" t="s">
        <v>123</v>
      </c>
      <c r="B5" s="6" t="s">
        <v>124</v>
      </c>
      <c r="C5" s="6">
        <v>7</v>
      </c>
      <c r="D5" s="8">
        <v>84000</v>
      </c>
      <c r="E5" s="11">
        <v>312000</v>
      </c>
    </row>
    <row r="6" spans="1:5" x14ac:dyDescent="0.45">
      <c r="A6" s="6" t="s">
        <v>125</v>
      </c>
      <c r="B6" s="6" t="s">
        <v>126</v>
      </c>
      <c r="C6" s="6">
        <v>7</v>
      </c>
      <c r="D6" s="8">
        <v>80500</v>
      </c>
      <c r="E6" s="11">
        <v>156000</v>
      </c>
    </row>
    <row r="7" spans="1:5" x14ac:dyDescent="0.45">
      <c r="A7" s="6" t="s">
        <v>121</v>
      </c>
      <c r="B7" s="6" t="s">
        <v>127</v>
      </c>
      <c r="C7" s="6">
        <v>12</v>
      </c>
      <c r="D7" s="8">
        <v>300000</v>
      </c>
      <c r="E7" s="11">
        <v>0</v>
      </c>
    </row>
    <row r="8" spans="1:5" x14ac:dyDescent="0.45">
      <c r="A8" s="6" t="s">
        <v>125</v>
      </c>
      <c r="B8" s="6" t="s">
        <v>128</v>
      </c>
      <c r="C8" s="6">
        <v>12</v>
      </c>
      <c r="D8" s="8">
        <v>150000</v>
      </c>
      <c r="E8" s="11">
        <v>0</v>
      </c>
    </row>
    <row r="9" spans="1:5" x14ac:dyDescent="0.45">
      <c r="A9" s="6" t="s">
        <v>123</v>
      </c>
      <c r="B9" s="6" t="s">
        <v>126</v>
      </c>
      <c r="C9" s="6">
        <v>7</v>
      </c>
      <c r="D9" s="8">
        <v>80500</v>
      </c>
      <c r="E9" s="11">
        <v>130000</v>
      </c>
    </row>
    <row r="10" spans="1:5" x14ac:dyDescent="0.45">
      <c r="A10" s="6" t="s">
        <v>125</v>
      </c>
      <c r="B10" s="6" t="s">
        <v>129</v>
      </c>
      <c r="C10" s="6">
        <v>15</v>
      </c>
      <c r="D10" s="8">
        <v>278250</v>
      </c>
      <c r="E10" s="11">
        <v>702000</v>
      </c>
    </row>
    <row r="11" spans="1:5" x14ac:dyDescent="0.45">
      <c r="A11" s="6" t="s">
        <v>121</v>
      </c>
      <c r="B11" s="6" t="s">
        <v>128</v>
      </c>
      <c r="C11" s="6">
        <v>15</v>
      </c>
      <c r="D11" s="8">
        <v>180000</v>
      </c>
      <c r="E11" s="11">
        <v>58000</v>
      </c>
    </row>
    <row r="12" spans="1:5" x14ac:dyDescent="0.45">
      <c r="A12" s="6" t="s">
        <v>130</v>
      </c>
      <c r="B12" s="6" t="s">
        <v>129</v>
      </c>
      <c r="C12" s="6">
        <v>8</v>
      </c>
      <c r="D12" s="8">
        <v>90000</v>
      </c>
      <c r="E12" s="11">
        <v>120000</v>
      </c>
    </row>
    <row r="13" spans="1:5" x14ac:dyDescent="0.45">
      <c r="A13" s="6" t="s">
        <v>130</v>
      </c>
      <c r="B13" s="6" t="s">
        <v>127</v>
      </c>
      <c r="C13" s="6">
        <v>20</v>
      </c>
      <c r="D13" s="8">
        <v>280000</v>
      </c>
      <c r="E13" s="11">
        <v>50000</v>
      </c>
    </row>
    <row r="17" spans="1:8" x14ac:dyDescent="0.45">
      <c r="A17" s="24" t="s">
        <v>210</v>
      </c>
      <c r="B17" s="24" t="s">
        <v>209</v>
      </c>
    </row>
    <row r="18" spans="1:8" x14ac:dyDescent="0.45">
      <c r="A18" s="24" t="s">
        <v>207</v>
      </c>
      <c r="B18" t="s">
        <v>122</v>
      </c>
      <c r="C18" t="s">
        <v>124</v>
      </c>
      <c r="D18" t="s">
        <v>127</v>
      </c>
      <c r="E18" t="s">
        <v>126</v>
      </c>
      <c r="F18" t="s">
        <v>129</v>
      </c>
      <c r="G18" t="s">
        <v>128</v>
      </c>
      <c r="H18" t="s">
        <v>208</v>
      </c>
    </row>
    <row r="19" spans="1:8" x14ac:dyDescent="0.45">
      <c r="A19" s="25" t="s">
        <v>121</v>
      </c>
      <c r="B19">
        <v>83720</v>
      </c>
      <c r="C19" t="s">
        <v>211</v>
      </c>
      <c r="D19">
        <v>0</v>
      </c>
      <c r="E19" t="s">
        <v>211</v>
      </c>
      <c r="F19" t="s">
        <v>211</v>
      </c>
      <c r="G19">
        <v>58000</v>
      </c>
      <c r="H19">
        <v>141720</v>
      </c>
    </row>
    <row r="20" spans="1:8" x14ac:dyDescent="0.45">
      <c r="A20" s="25" t="s">
        <v>123</v>
      </c>
      <c r="B20" t="s">
        <v>211</v>
      </c>
      <c r="C20">
        <v>312000</v>
      </c>
      <c r="D20" t="s">
        <v>211</v>
      </c>
      <c r="E20">
        <v>130000</v>
      </c>
      <c r="F20" t="s">
        <v>211</v>
      </c>
      <c r="G20" t="s">
        <v>211</v>
      </c>
      <c r="H20">
        <v>442000</v>
      </c>
    </row>
    <row r="21" spans="1:8" x14ac:dyDescent="0.45">
      <c r="A21" s="25" t="s">
        <v>130</v>
      </c>
      <c r="B21" t="s">
        <v>211</v>
      </c>
      <c r="C21" t="s">
        <v>211</v>
      </c>
      <c r="D21">
        <v>50000</v>
      </c>
      <c r="E21" t="s">
        <v>211</v>
      </c>
      <c r="F21">
        <v>120000</v>
      </c>
      <c r="G21" t="s">
        <v>211</v>
      </c>
      <c r="H21">
        <v>170000</v>
      </c>
    </row>
    <row r="22" spans="1:8" x14ac:dyDescent="0.45">
      <c r="A22" s="25" t="s">
        <v>125</v>
      </c>
      <c r="B22" t="s">
        <v>211</v>
      </c>
      <c r="C22" t="s">
        <v>211</v>
      </c>
      <c r="D22" t="s">
        <v>211</v>
      </c>
      <c r="E22">
        <v>156000</v>
      </c>
      <c r="F22">
        <v>702000</v>
      </c>
      <c r="G22">
        <v>0</v>
      </c>
      <c r="H22">
        <v>858000</v>
      </c>
    </row>
    <row r="23" spans="1:8" x14ac:dyDescent="0.45">
      <c r="A23" s="25" t="s">
        <v>208</v>
      </c>
      <c r="B23">
        <v>83720</v>
      </c>
      <c r="C23">
        <v>312000</v>
      </c>
      <c r="D23">
        <v>50000</v>
      </c>
      <c r="E23">
        <v>286000</v>
      </c>
      <c r="F23">
        <v>822000</v>
      </c>
      <c r="G23">
        <v>58000</v>
      </c>
      <c r="H23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7" x14ac:dyDescent="0.45"/>
  <cols>
    <col min="1" max="1" width="1.58203125" customWidth="1"/>
    <col min="6" max="6" width="5.58203125" customWidth="1"/>
  </cols>
  <sheetData>
    <row r="1" spans="2:8" x14ac:dyDescent="0.45">
      <c r="B1" s="45" t="s">
        <v>131</v>
      </c>
      <c r="C1" s="45"/>
      <c r="D1" s="45"/>
      <c r="E1" s="45"/>
      <c r="G1" s="45" t="s">
        <v>132</v>
      </c>
      <c r="H1" s="45"/>
    </row>
    <row r="2" spans="2:8" x14ac:dyDescent="0.45">
      <c r="B2" s="6" t="s">
        <v>94</v>
      </c>
      <c r="C2" s="6" t="s">
        <v>133</v>
      </c>
      <c r="D2" s="6" t="s">
        <v>134</v>
      </c>
      <c r="E2" s="6" t="s">
        <v>135</v>
      </c>
      <c r="G2" s="6" t="s">
        <v>94</v>
      </c>
      <c r="H2" s="6" t="s">
        <v>137</v>
      </c>
    </row>
    <row r="3" spans="2:8" x14ac:dyDescent="0.45">
      <c r="B3" s="6" t="s">
        <v>136</v>
      </c>
      <c r="C3" s="6">
        <v>9</v>
      </c>
      <c r="D3" s="6">
        <v>15</v>
      </c>
      <c r="E3" s="8">
        <f>D3*VLOOKUP(B3,$G$3:$H$6,2)</f>
        <v>14250</v>
      </c>
      <c r="G3" s="6" t="s">
        <v>136</v>
      </c>
      <c r="H3" s="8">
        <v>950</v>
      </c>
    </row>
    <row r="4" spans="2:8" x14ac:dyDescent="0.45">
      <c r="B4" s="6" t="s">
        <v>190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190</v>
      </c>
      <c r="H4" s="8">
        <v>1400</v>
      </c>
    </row>
    <row r="5" spans="2:8" x14ac:dyDescent="0.45">
      <c r="B5" s="6" t="s">
        <v>192</v>
      </c>
      <c r="C5" s="6">
        <v>11</v>
      </c>
      <c r="D5" s="6">
        <v>15</v>
      </c>
      <c r="E5" s="8">
        <f t="shared" si="0"/>
        <v>8400</v>
      </c>
      <c r="G5" s="6" t="s">
        <v>192</v>
      </c>
      <c r="H5" s="8">
        <v>560</v>
      </c>
    </row>
    <row r="6" spans="2:8" x14ac:dyDescent="0.45">
      <c r="B6" s="6" t="s">
        <v>191</v>
      </c>
      <c r="C6" s="6">
        <v>14</v>
      </c>
      <c r="D6" s="6">
        <v>14</v>
      </c>
      <c r="E6" s="8">
        <f t="shared" si="0"/>
        <v>19600</v>
      </c>
      <c r="G6" s="6" t="s">
        <v>191</v>
      </c>
      <c r="H6" s="8">
        <v>340</v>
      </c>
    </row>
    <row r="7" spans="2:8" x14ac:dyDescent="0.45">
      <c r="B7" s="6" t="s">
        <v>136</v>
      </c>
      <c r="C7" s="6">
        <v>15</v>
      </c>
      <c r="D7" s="6">
        <v>20</v>
      </c>
      <c r="E7" s="8">
        <f t="shared" si="0"/>
        <v>19000</v>
      </c>
    </row>
    <row r="8" spans="2:8" x14ac:dyDescent="0.45">
      <c r="B8" s="6" t="s">
        <v>136</v>
      </c>
      <c r="C8" s="6">
        <v>17</v>
      </c>
      <c r="D8" s="6">
        <v>23</v>
      </c>
      <c r="E8" s="8">
        <f t="shared" si="0"/>
        <v>21850</v>
      </c>
    </row>
    <row r="9" spans="2:8" x14ac:dyDescent="0.45">
      <c r="B9" s="6" t="s">
        <v>191</v>
      </c>
      <c r="C9" s="6">
        <v>12</v>
      </c>
      <c r="D9" s="6">
        <v>10</v>
      </c>
      <c r="E9" s="8">
        <f t="shared" si="0"/>
        <v>14000</v>
      </c>
    </row>
    <row r="10" spans="2:8" x14ac:dyDescent="0.45">
      <c r="B10" s="6" t="s">
        <v>192</v>
      </c>
      <c r="C10" s="6">
        <v>19</v>
      </c>
      <c r="D10" s="6">
        <v>15</v>
      </c>
      <c r="E10" s="8">
        <f t="shared" si="0"/>
        <v>8400</v>
      </c>
    </row>
    <row r="11" spans="2:8" x14ac:dyDescent="0.45">
      <c r="B11" s="6" t="s">
        <v>190</v>
      </c>
      <c r="C11" s="6">
        <v>20</v>
      </c>
      <c r="D11" s="6">
        <v>15</v>
      </c>
      <c r="E11" s="8">
        <f t="shared" si="0"/>
        <v>21000</v>
      </c>
    </row>
    <row r="12" spans="2:8" x14ac:dyDescent="0.45">
      <c r="B12" s="6" t="s">
        <v>192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내컴퓨터" comment="만든 사람 내컴퓨터 날짜 2024-08-07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내컴퓨터" comment="만든 사람 내컴퓨터 날짜 2024-08-07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E920C-1E7C-404A-95F9-7C3103210473}">
  <sheetPr>
    <outlinePr summaryBelow="0"/>
  </sheetPr>
  <dimension ref="B1:F17"/>
  <sheetViews>
    <sheetView showGridLines="0" workbookViewId="0"/>
  </sheetViews>
  <sheetFormatPr defaultRowHeight="17" outlineLevelRow="1" outlineLevelCol="1" x14ac:dyDescent="0.45"/>
  <cols>
    <col min="3" max="3" width="14.33203125" bestFit="1" customWidth="1"/>
    <col min="4" max="6" width="8.5" bestFit="1" customWidth="1" outlineLevel="1"/>
  </cols>
  <sheetData>
    <row r="1" spans="2:6" ht="17.5" thickBot="1" x14ac:dyDescent="0.5"/>
    <row r="2" spans="2:6" x14ac:dyDescent="0.45">
      <c r="B2" s="29" t="s">
        <v>222</v>
      </c>
      <c r="C2" s="30"/>
      <c r="D2" s="36"/>
      <c r="E2" s="36"/>
      <c r="F2" s="36"/>
    </row>
    <row r="3" spans="2:6" collapsed="1" x14ac:dyDescent="0.45">
      <c r="B3" s="28"/>
      <c r="C3" s="28"/>
      <c r="D3" s="37" t="s">
        <v>224</v>
      </c>
      <c r="E3" s="37" t="s">
        <v>219</v>
      </c>
      <c r="F3" s="37" t="s">
        <v>221</v>
      </c>
    </row>
    <row r="4" spans="2:6" ht="80" hidden="1" outlineLevel="1" x14ac:dyDescent="0.45">
      <c r="B4" s="32"/>
      <c r="C4" s="32"/>
      <c r="E4" s="39" t="s">
        <v>220</v>
      </c>
      <c r="F4" s="39" t="s">
        <v>220</v>
      </c>
    </row>
    <row r="5" spans="2:6" x14ac:dyDescent="0.45">
      <c r="B5" s="33" t="s">
        <v>223</v>
      </c>
      <c r="C5" s="34"/>
      <c r="D5" s="31"/>
      <c r="E5" s="31"/>
      <c r="F5" s="31"/>
    </row>
    <row r="6" spans="2:6" outlineLevel="1" x14ac:dyDescent="0.45">
      <c r="B6" s="32"/>
      <c r="C6" s="32" t="s">
        <v>136</v>
      </c>
      <c r="D6" s="26">
        <v>950</v>
      </c>
      <c r="E6" s="38">
        <v>1100</v>
      </c>
      <c r="F6" s="38">
        <v>700</v>
      </c>
    </row>
    <row r="7" spans="2:6" outlineLevel="1" x14ac:dyDescent="0.45">
      <c r="B7" s="32"/>
      <c r="C7" s="32" t="s">
        <v>212</v>
      </c>
      <c r="D7" s="26">
        <v>1400</v>
      </c>
      <c r="E7" s="38">
        <v>1600</v>
      </c>
      <c r="F7" s="38">
        <v>1300</v>
      </c>
    </row>
    <row r="8" spans="2:6" outlineLevel="1" x14ac:dyDescent="0.45">
      <c r="B8" s="32"/>
      <c r="C8" s="32" t="s">
        <v>213</v>
      </c>
      <c r="D8" s="26">
        <v>560</v>
      </c>
      <c r="E8" s="38">
        <v>700</v>
      </c>
      <c r="F8" s="38">
        <v>450</v>
      </c>
    </row>
    <row r="9" spans="2:6" outlineLevel="1" x14ac:dyDescent="0.45">
      <c r="B9" s="32"/>
      <c r="C9" s="32" t="s">
        <v>214</v>
      </c>
      <c r="D9" s="26">
        <v>340</v>
      </c>
      <c r="E9" s="38">
        <v>450</v>
      </c>
      <c r="F9" s="38">
        <v>300</v>
      </c>
    </row>
    <row r="10" spans="2:6" x14ac:dyDescent="0.45">
      <c r="B10" s="33" t="s">
        <v>225</v>
      </c>
      <c r="C10" s="34"/>
      <c r="D10" s="31"/>
      <c r="E10" s="31"/>
      <c r="F10" s="31"/>
    </row>
    <row r="11" spans="2:6" outlineLevel="1" x14ac:dyDescent="0.45">
      <c r="B11" s="32"/>
      <c r="C11" s="32" t="s">
        <v>215</v>
      </c>
      <c r="D11" s="26">
        <v>14250</v>
      </c>
      <c r="E11" s="26">
        <v>16500</v>
      </c>
      <c r="F11" s="26">
        <v>10500</v>
      </c>
    </row>
    <row r="12" spans="2:6" outlineLevel="1" x14ac:dyDescent="0.45">
      <c r="B12" s="32"/>
      <c r="C12" s="32" t="s">
        <v>216</v>
      </c>
      <c r="D12" s="26">
        <v>14000</v>
      </c>
      <c r="E12" s="26">
        <v>16000</v>
      </c>
      <c r="F12" s="26">
        <v>13000</v>
      </c>
    </row>
    <row r="13" spans="2:6" outlineLevel="1" x14ac:dyDescent="0.45">
      <c r="B13" s="32"/>
      <c r="C13" s="32" t="s">
        <v>217</v>
      </c>
      <c r="D13" s="26">
        <v>8400</v>
      </c>
      <c r="E13" s="26">
        <v>10500</v>
      </c>
      <c r="F13" s="26">
        <v>6750</v>
      </c>
    </row>
    <row r="14" spans="2:6" ht="17.5" outlineLevel="1" thickBot="1" x14ac:dyDescent="0.5">
      <c r="B14" s="35"/>
      <c r="C14" s="35" t="s">
        <v>218</v>
      </c>
      <c r="D14" s="27">
        <v>19600</v>
      </c>
      <c r="E14" s="27">
        <v>22400</v>
      </c>
      <c r="F14" s="27">
        <v>18200</v>
      </c>
    </row>
    <row r="15" spans="2:6" x14ac:dyDescent="0.45">
      <c r="B15" t="s">
        <v>226</v>
      </c>
    </row>
    <row r="16" spans="2:6" x14ac:dyDescent="0.45">
      <c r="B16" t="s">
        <v>227</v>
      </c>
    </row>
    <row r="17" spans="2:2" x14ac:dyDescent="0.45">
      <c r="B17" t="s">
        <v>228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H12" sqref="H12"/>
    </sheetView>
  </sheetViews>
  <sheetFormatPr defaultRowHeight="17" x14ac:dyDescent="0.45"/>
  <sheetData>
    <row r="1" spans="1:7" ht="21" x14ac:dyDescent="0.45">
      <c r="A1" s="42" t="s">
        <v>138</v>
      </c>
      <c r="B1" s="42"/>
      <c r="C1" s="42"/>
      <c r="D1" s="42"/>
      <c r="E1" s="42"/>
      <c r="F1" s="42"/>
      <c r="G1" s="42"/>
    </row>
    <row r="3" spans="1:7" x14ac:dyDescent="0.45">
      <c r="A3" s="6" t="s">
        <v>139</v>
      </c>
      <c r="B3" s="6" t="s">
        <v>58</v>
      </c>
      <c r="C3" s="6" t="s">
        <v>61</v>
      </c>
      <c r="D3" s="6" t="s">
        <v>140</v>
      </c>
      <c r="E3" s="6" t="s">
        <v>141</v>
      </c>
      <c r="F3" s="6" t="s">
        <v>142</v>
      </c>
      <c r="G3" s="6" t="s">
        <v>143</v>
      </c>
    </row>
    <row r="4" spans="1:7" x14ac:dyDescent="0.45">
      <c r="A4" s="6" t="s">
        <v>144</v>
      </c>
      <c r="B4" s="6" t="s">
        <v>145</v>
      </c>
      <c r="C4" s="6" t="s">
        <v>146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5">
      <c r="A5" s="6" t="s">
        <v>147</v>
      </c>
      <c r="B5" s="6" t="s">
        <v>148</v>
      </c>
      <c r="C5" s="6" t="s">
        <v>149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5">
      <c r="A6" s="6" t="s">
        <v>150</v>
      </c>
      <c r="B6" s="6" t="s">
        <v>151</v>
      </c>
      <c r="C6" s="6" t="s">
        <v>146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5">
      <c r="A7" s="6" t="s">
        <v>152</v>
      </c>
      <c r="B7" s="6" t="s">
        <v>153</v>
      </c>
      <c r="C7" s="6" t="s">
        <v>146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5">
      <c r="A8" s="6" t="s">
        <v>154</v>
      </c>
      <c r="B8" s="6" t="s">
        <v>155</v>
      </c>
      <c r="C8" s="6" t="s">
        <v>149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5">
      <c r="A9" s="6" t="s">
        <v>156</v>
      </c>
      <c r="B9" s="6" t="s">
        <v>157</v>
      </c>
      <c r="C9" s="6" t="s">
        <v>146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5">
      <c r="A10" s="6" t="s">
        <v>158</v>
      </c>
      <c r="B10" s="6" t="s">
        <v>159</v>
      </c>
      <c r="C10" s="6" t="s">
        <v>149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5">
      <c r="A11" s="6" t="s">
        <v>160</v>
      </c>
      <c r="B11" s="6" t="s">
        <v>161</v>
      </c>
      <c r="C11" s="6" t="s">
        <v>149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5">
      <c r="A12" s="46" t="s">
        <v>162</v>
      </c>
      <c r="B12" s="46"/>
      <c r="C12" s="46"/>
      <c r="D12" s="40">
        <f>AVERAGE(D4:D11)</f>
        <v>26.625</v>
      </c>
      <c r="E12" s="40">
        <f t="shared" ref="E12:G12" si="0">AVERAGE(E4:E11)</f>
        <v>34.875</v>
      </c>
      <c r="F12" s="40">
        <f t="shared" si="0"/>
        <v>7.875</v>
      </c>
      <c r="G12" s="40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12700</xdr:colOff>
                    <xdr:row>13</xdr:row>
                    <xdr:rowOff>31750</xdr:rowOff>
                  </from>
                  <to>
                    <xdr:col>3</xdr:col>
                    <xdr:colOff>647700</xdr:colOff>
                    <xdr:row>14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opLeftCell="A10" workbookViewId="0">
      <selection activeCell="P20" sqref="P20"/>
    </sheetView>
  </sheetViews>
  <sheetFormatPr defaultRowHeight="17" x14ac:dyDescent="0.45"/>
  <cols>
    <col min="1" max="1" width="12.33203125" bestFit="1" customWidth="1"/>
    <col min="3" max="3" width="9.6640625" bestFit="1" customWidth="1"/>
    <col min="4" max="4" width="9.5" bestFit="1" customWidth="1"/>
  </cols>
  <sheetData>
    <row r="1" spans="1:5" ht="21" x14ac:dyDescent="0.45">
      <c r="A1" s="42" t="s">
        <v>163</v>
      </c>
      <c r="B1" s="42"/>
      <c r="C1" s="42"/>
      <c r="D1" s="42"/>
      <c r="E1" s="42"/>
    </row>
    <row r="3" spans="1:5" x14ac:dyDescent="0.45">
      <c r="A3" s="6" t="s">
        <v>94</v>
      </c>
      <c r="B3" s="6" t="s">
        <v>164</v>
      </c>
      <c r="C3" s="6" t="s">
        <v>135</v>
      </c>
      <c r="D3" s="6" t="s">
        <v>165</v>
      </c>
      <c r="E3" s="6" t="s">
        <v>166</v>
      </c>
    </row>
    <row r="4" spans="1:5" x14ac:dyDescent="0.45">
      <c r="A4" s="6" t="s">
        <v>167</v>
      </c>
      <c r="B4" s="6" t="s">
        <v>168</v>
      </c>
      <c r="C4" s="10">
        <v>356000</v>
      </c>
      <c r="D4" s="6" t="s">
        <v>169</v>
      </c>
      <c r="E4" s="6">
        <v>23</v>
      </c>
    </row>
    <row r="5" spans="1:5" x14ac:dyDescent="0.45">
      <c r="A5" s="6" t="s">
        <v>170</v>
      </c>
      <c r="B5" s="6" t="s">
        <v>171</v>
      </c>
      <c r="C5" s="10">
        <v>173000</v>
      </c>
      <c r="D5" s="6" t="s">
        <v>172</v>
      </c>
      <c r="E5" s="6">
        <v>12</v>
      </c>
    </row>
    <row r="6" spans="1:5" x14ac:dyDescent="0.45">
      <c r="A6" s="6" t="s">
        <v>173</v>
      </c>
      <c r="B6" s="6" t="s">
        <v>174</v>
      </c>
      <c r="C6" s="10">
        <v>498000</v>
      </c>
      <c r="D6" s="6" t="s">
        <v>175</v>
      </c>
      <c r="E6" s="6">
        <v>28</v>
      </c>
    </row>
    <row r="7" spans="1:5" x14ac:dyDescent="0.45">
      <c r="A7" s="6" t="s">
        <v>176</v>
      </c>
      <c r="B7" s="6" t="s">
        <v>177</v>
      </c>
      <c r="C7" s="10">
        <v>87000</v>
      </c>
      <c r="D7" s="6" t="s">
        <v>178</v>
      </c>
      <c r="E7" s="6">
        <v>18</v>
      </c>
    </row>
    <row r="8" spans="1:5" x14ac:dyDescent="0.45">
      <c r="A8" s="6" t="s">
        <v>170</v>
      </c>
      <c r="B8" s="6" t="s">
        <v>179</v>
      </c>
      <c r="C8" s="10">
        <v>1530000</v>
      </c>
      <c r="D8" s="6" t="s">
        <v>180</v>
      </c>
      <c r="E8" s="6">
        <v>95</v>
      </c>
    </row>
    <row r="9" spans="1:5" x14ac:dyDescent="0.45">
      <c r="A9" s="6" t="s">
        <v>173</v>
      </c>
      <c r="B9" s="6" t="s">
        <v>181</v>
      </c>
      <c r="C9" s="10">
        <v>1837000</v>
      </c>
      <c r="D9" s="6" t="s">
        <v>182</v>
      </c>
      <c r="E9" s="6">
        <v>78</v>
      </c>
    </row>
    <row r="10" spans="1:5" x14ac:dyDescent="0.45">
      <c r="A10" s="6" t="s">
        <v>176</v>
      </c>
      <c r="B10" s="6" t="s">
        <v>183</v>
      </c>
      <c r="C10" s="10">
        <v>732000</v>
      </c>
      <c r="D10" s="6" t="s">
        <v>184</v>
      </c>
      <c r="E10" s="6">
        <v>42</v>
      </c>
    </row>
    <row r="11" spans="1:5" x14ac:dyDescent="0.45">
      <c r="A11" s="6" t="s">
        <v>170</v>
      </c>
      <c r="B11" s="6" t="s">
        <v>185</v>
      </c>
      <c r="C11" s="10">
        <v>500000</v>
      </c>
      <c r="D11" s="6" t="s">
        <v>186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정규 김</cp:lastModifiedBy>
  <dcterms:created xsi:type="dcterms:W3CDTF">2023-04-27T08:01:32Z</dcterms:created>
  <dcterms:modified xsi:type="dcterms:W3CDTF">2024-08-14T04:21:27Z</dcterms:modified>
</cp:coreProperties>
</file>