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cuments\"/>
    </mc:Choice>
  </mc:AlternateContent>
  <xr:revisionPtr revIDLastSave="0" documentId="13_ncr:1_{9EF1A097-F172-44E2-A6E5-95FE5E75261A}" xr6:coauthVersionLast="47" xr6:coauthVersionMax="47" xr10:uidLastSave="{00000000-0000-0000-0000-000000000000}"/>
  <bookViews>
    <workbookView xWindow="-108" yWindow="-108" windowWidth="23256" windowHeight="12576" tabRatio="721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2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2" i="4" l="1"/>
  <c r="D22" i="4"/>
  <c r="C22" i="4"/>
  <c r="J4" i="4" a="1"/>
  <c r="J4" i="4" s="1"/>
  <c r="J5" i="4" a="1"/>
  <c r="J5" i="4"/>
  <c r="J6" i="4" a="1"/>
  <c r="J6" i="4" s="1"/>
  <c r="J7" i="4" a="1"/>
  <c r="J7" i="4"/>
  <c r="J8" i="4" a="1"/>
  <c r="J8" i="4" s="1"/>
  <c r="J9" i="4" a="1"/>
  <c r="J9" i="4"/>
  <c r="J3" i="4" a="1"/>
  <c r="J3" i="4" s="1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<sst xmlns="http://schemas.openxmlformats.org/spreadsheetml/2006/main" count="319" uniqueCount="229">
  <si>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</si>
  <si>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</si>
  <si>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</si>
  <si>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</si>
  <si>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</si>
  <si>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</si>
  <si>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</si>
  <si>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</si>
  <si>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</si>
  <si>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</si>
  <si>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</si>
  <si>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</si>
  <si>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</si>
  <si>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</si>
  <si>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</si>
  <si>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</si>
  <si>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</si>
  <si>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</si>
  <si>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</si>
  <si>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</si>
  <si>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</si>
  <si>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</si>
  <si>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</si>
  <si>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</si>
  <si>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</si>
  <si>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</si>
  <si>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</si>
  <si>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</si>
  <si>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</si>
  <si>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</si>
  <si>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</si>
  <si>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</si>
  <si>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</si>
  <si>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</si>
  <si>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</si>
  <si>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</si>
  <si>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</si>
  <si>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</si>
  <si>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</si>
  <si>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</si>
  <si>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</si>
  <si>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</si>
  <si>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</si>
  <si>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</si>
  <si>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</si>
  <si>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</si>
  <si>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</si>
  <si>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</si>
  <si>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</si>
  <si>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</si>
  <si>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 xml:space="preserve"> 생산A </t>
  </si>
  <si>
    <t xml:space="preserve"> 생산B 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</si>
  <si>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</si>
  <si>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</si>
  <si>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</si>
  <si>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</si>
  <si>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</si>
  <si>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</si>
  <si>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</si>
  <si>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</si>
  <si>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</si>
  <si>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</si>
  <si>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</si>
  <si>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</si>
  <si>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</si>
  <si>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</si>
  <si>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</si>
  <si>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</si>
  <si>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</si>
  <si>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</si>
  <si>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</si>
  <si>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</si>
  <si>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</si>
  <si>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</si>
  <si>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</si>
  <si>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</si>
  <si>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</si>
  <si>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</si>
  <si>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</si>
  <si>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</si>
  <si>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</si>
  <si>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</si>
  <si>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</si>
  <si>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</si>
  <si>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</si>
  <si>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</si>
  <si>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</si>
  <si>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</si>
  <si>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</si>
  <si>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</si>
  <si>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</si>
  <si>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</si>
  <si>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</si>
  <si>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</si>
  <si>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</si>
  <si>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</si>
  <si>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</si>
  <si>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</si>
  <si>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</si>
  <si>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</si>
  <si>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</si>
  <si>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</si>
  <si>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</si>
  <si>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</si>
  <si>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</si>
  <si>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</si>
  <si>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</si>
  <si>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</si>
  <si>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</si>
  <si>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</si>
  <si>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</si>
  <si>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</si>
  <si>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</si>
  <si>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</si>
  <si>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</si>
  <si>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</si>
  <si>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</si>
  <si>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</si>
  <si>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</si>
  <si>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</si>
  <si>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</si>
  <si>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</si>
  <si>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</si>
  <si>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</si>
  <si>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</si>
  <si>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</si>
  <si>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</si>
  <si>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</si>
  <si>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</si>
  <si>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</si>
  <si>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</si>
  <si>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</si>
  <si>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</si>
  <si>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</si>
  <si>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</si>
  <si>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</si>
  <si>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</si>
  <si>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</si>
  <si>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</si>
  <si>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</si>
  <si>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</si>
  <si>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</si>
  <si>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</si>
  <si>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</si>
  <si>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</si>
  <si>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</si>
  <si>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</si>
  <si>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</si>
  <si>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</si>
  <si>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</si>
  <si>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</si>
  <si>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</si>
  <si>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</si>
  <si>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</si>
  <si>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</si>
  <si>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</si>
  <si>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</si>
  <si>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</si>
  <si>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</si>
  <si>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</si>
  <si>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</si>
  <si>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</si>
  <si>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</si>
  <si>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</si>
  <si>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</si>
  <si>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</si>
  <si>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</si>
  <si>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</si>
  <si>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</si>
  <si>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</si>
  <si>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</si>
  <si>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</si>
  <si>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</si>
  <si>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</si>
  <si>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</si>
  <si>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</si>
  <si>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</si>
  <si>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</si>
  <si>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</si>
  <si>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</si>
  <si>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</si>
  <si>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</si>
  <si>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</si>
  <si>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</si>
  <si>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</si>
  <si>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</si>
  <si>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</si>
  <si>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</si>
  <si>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</si>
  <si>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</si>
  <si>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</si>
  <si>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</si>
  <si>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국가별</t>
    <phoneticPr fontId="1" type="noConversion"/>
  </si>
  <si>
    <t>기준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</si>
  <si>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</si>
  <si>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</si>
  <si>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</si>
  <si>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최저할인율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</si>
  <si>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</si>
  <si>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</si>
  <si>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</si>
  <si>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</si>
  <si>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</si>
  <si>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</si>
  <si>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</si>
  <si>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</si>
  <si>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</si>
  <si>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</si>
  <si>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</si>
  <si>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</si>
  <si>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</si>
  <si>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</si>
  <si>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</si>
  <si>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</si>
  <si>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</si>
  <si>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</si>
  <si>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</si>
  <si>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</si>
  <si>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 xml:space="preserve">
수정한 사람 samsung 날짜 2024-06-27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</si>
  <si>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</si>
  <si>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</si>
  <si>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</si>
  <si>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</si>
  <si>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</si>
  <si>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</si>
  <si>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</si>
  <si>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</si>
  <si>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표준요금</t>
    <phoneticPr fontId="1" type="noConversion"/>
  </si>
  <si>
    <t>경매번호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</si>
</sst>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9" fillId="4" borderId="15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right" vertical="center"/>
    </xf>
    <xf numFmtId="0" fontId="8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8" fontId="0" fillId="0" borderId="11" xfId="0" applyNumberFormat="1" applyBorder="1">
      <alignment vertical="center"/>
    </xf>
  </cellXfs>
  <cellStyles count="3">
    <cellStyle name="쉼표 [0]" xfId="1" builtinId="6"/>
    <cellStyle name="제목 1" xfId="2" builtinId="16"/>
    <cellStyle name="표준" xfId="0" builtinId="0"/>
  </cellStyles>
  <dxfs count="7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B5-4BB1-AFF3-6CD273293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45536"/>
        <c:axId val="650644096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65064409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50645536"/>
        <c:crosses val="max"/>
        <c:crossBetween val="between"/>
      </c:valAx>
      <c:catAx>
        <c:axId val="650645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0644096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</xdr:colOff>
          <xdr:row>12</xdr:row>
          <xdr:rowOff>190500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01F9D388-2347-09EF-9317-D56BC200152B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470.894126620369" createdVersion="8" refreshedVersion="8" minRefreshableVersion="3" recordCount="10" xr:uid="{2D92309F-FDB3-4FE5-861B-765C56B2E2B6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337B29-C1EE-43FB-BEB8-5A9251E00A67}" name="피벗 테이블5" cacheId="22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C4" sqref="C4"/>
    </sheetView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 t="s">
        <v>192</v>
      </c>
      <c r="B3" s="1" t="s">
        <v>193</v>
      </c>
      <c r="C3" s="1" t="s">
        <v>227</v>
      </c>
      <c r="D3" s="1" t="s">
        <v>194</v>
      </c>
      <c r="E3" s="1" t="s">
        <v>195</v>
      </c>
      <c r="F3" s="1" t="s">
        <v>196</v>
      </c>
      <c r="G3" s="1" t="s">
        <v>197</v>
      </c>
    </row>
    <row r="4" spans="1:7" x14ac:dyDescent="0.4">
      <c r="A4" s="1" t="s">
        <v>198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4">
      <c r="A5" s="1" t="s">
        <v>199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4">
      <c r="A6" s="1" t="s">
        <v>200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4">
      <c r="A7" s="1" t="s">
        <v>201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4">
      <c r="A8" s="1" t="s">
        <v>202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4">
      <c r="A9" s="1" t="s">
        <v>203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F4" activeCellId="1" sqref="D4:D13 F4:F13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16" t="s">
        <v>204</v>
      </c>
      <c r="B1" s="16"/>
      <c r="C1" s="16"/>
      <c r="D1" s="16"/>
      <c r="E1" s="16"/>
      <c r="F1" s="16"/>
      <c r="G1" s="16"/>
    </row>
    <row r="2" spans="1:7" ht="18.600000000000001" thickTop="1" thickBot="1" x14ac:dyDescent="0.45"/>
    <row r="3" spans="1:7" x14ac:dyDescent="0.4">
      <c r="A3" s="18" t="s">
        <v>75</v>
      </c>
      <c r="B3" s="19" t="s">
        <v>76</v>
      </c>
      <c r="C3" s="19" t="s">
        <v>77</v>
      </c>
      <c r="D3" s="19" t="s">
        <v>78</v>
      </c>
      <c r="E3" s="19" t="s">
        <v>79</v>
      </c>
      <c r="F3" s="19" t="s">
        <v>80</v>
      </c>
      <c r="G3" s="20" t="s">
        <v>81</v>
      </c>
    </row>
    <row r="4" spans="1:7" x14ac:dyDescent="0.4">
      <c r="A4" s="21" t="s">
        <v>82</v>
      </c>
      <c r="B4" s="6">
        <v>200</v>
      </c>
      <c r="C4" s="6">
        <v>220</v>
      </c>
      <c r="D4" s="47">
        <v>2640000</v>
      </c>
      <c r="E4" s="17">
        <v>0.2</v>
      </c>
      <c r="F4" s="47">
        <v>2112000</v>
      </c>
      <c r="G4" s="22">
        <v>1.1000000000000001</v>
      </c>
    </row>
    <row r="5" spans="1:7" x14ac:dyDescent="0.4">
      <c r="A5" s="21" t="s">
        <v>83</v>
      </c>
      <c r="B5" s="6">
        <v>150</v>
      </c>
      <c r="C5" s="6">
        <v>120</v>
      </c>
      <c r="D5" s="47">
        <v>1440000</v>
      </c>
      <c r="E5" s="17">
        <v>0.1</v>
      </c>
      <c r="F5" s="47">
        <v>1296000</v>
      </c>
      <c r="G5" s="22">
        <v>0.8</v>
      </c>
    </row>
    <row r="6" spans="1:7" x14ac:dyDescent="0.4">
      <c r="A6" s="21" t="s">
        <v>84</v>
      </c>
      <c r="B6" s="6">
        <v>120</v>
      </c>
      <c r="C6" s="6">
        <v>100</v>
      </c>
      <c r="D6" s="47">
        <v>1200000</v>
      </c>
      <c r="E6" s="17">
        <v>0.1</v>
      </c>
      <c r="F6" s="47">
        <v>1080000</v>
      </c>
      <c r="G6" s="22">
        <v>0.83</v>
      </c>
    </row>
    <row r="7" spans="1:7" x14ac:dyDescent="0.4">
      <c r="A7" s="21" t="s">
        <v>85</v>
      </c>
      <c r="B7" s="6">
        <v>300</v>
      </c>
      <c r="C7" s="6">
        <v>220</v>
      </c>
      <c r="D7" s="47">
        <v>2640000</v>
      </c>
      <c r="E7" s="17">
        <v>0.2</v>
      </c>
      <c r="F7" s="47">
        <v>2112000</v>
      </c>
      <c r="G7" s="22">
        <v>0.73</v>
      </c>
    </row>
    <row r="8" spans="1:7" x14ac:dyDescent="0.4">
      <c r="A8" s="21" t="s">
        <v>86</v>
      </c>
      <c r="B8" s="6">
        <v>200</v>
      </c>
      <c r="C8" s="6">
        <v>210</v>
      </c>
      <c r="D8" s="47">
        <v>2520000</v>
      </c>
      <c r="E8" s="17">
        <v>0.2</v>
      </c>
      <c r="F8" s="47">
        <v>2016000</v>
      </c>
      <c r="G8" s="22">
        <v>1.05</v>
      </c>
    </row>
    <row r="9" spans="1:7" x14ac:dyDescent="0.4">
      <c r="A9" s="21" t="s">
        <v>87</v>
      </c>
      <c r="B9" s="6">
        <v>150</v>
      </c>
      <c r="C9" s="6">
        <v>150</v>
      </c>
      <c r="D9" s="47">
        <v>1800000</v>
      </c>
      <c r="E9" s="17">
        <v>0.15</v>
      </c>
      <c r="F9" s="47">
        <v>1530000</v>
      </c>
      <c r="G9" s="22">
        <v>1</v>
      </c>
    </row>
    <row r="10" spans="1:7" x14ac:dyDescent="0.4">
      <c r="A10" s="21" t="s">
        <v>88</v>
      </c>
      <c r="B10" s="6">
        <v>200</v>
      </c>
      <c r="C10" s="6">
        <v>180</v>
      </c>
      <c r="D10" s="47">
        <v>2160000</v>
      </c>
      <c r="E10" s="17">
        <v>0.1</v>
      </c>
      <c r="F10" s="47">
        <v>1944000</v>
      </c>
      <c r="G10" s="22">
        <v>0.9</v>
      </c>
    </row>
    <row r="11" spans="1:7" x14ac:dyDescent="0.4">
      <c r="A11" s="21" t="s">
        <v>89</v>
      </c>
      <c r="B11" s="6">
        <v>250</v>
      </c>
      <c r="C11" s="6">
        <v>280</v>
      </c>
      <c r="D11" s="47">
        <v>3360000</v>
      </c>
      <c r="E11" s="17">
        <v>0.2</v>
      </c>
      <c r="F11" s="47">
        <v>2688000</v>
      </c>
      <c r="G11" s="22">
        <v>1.1200000000000001</v>
      </c>
    </row>
    <row r="12" spans="1:7" x14ac:dyDescent="0.4">
      <c r="A12" s="21" t="s">
        <v>90</v>
      </c>
      <c r="B12" s="6">
        <v>150</v>
      </c>
      <c r="C12" s="6">
        <v>130</v>
      </c>
      <c r="D12" s="47">
        <v>1560000</v>
      </c>
      <c r="E12" s="17">
        <v>0.1</v>
      </c>
      <c r="F12" s="47">
        <v>1404000</v>
      </c>
      <c r="G12" s="22">
        <v>0.87</v>
      </c>
    </row>
    <row r="13" spans="1:7" ht="18" thickBot="1" x14ac:dyDescent="0.45">
      <c r="A13" s="23" t="s">
        <v>91</v>
      </c>
      <c r="B13" s="24">
        <v>120</v>
      </c>
      <c r="C13" s="24">
        <v>150</v>
      </c>
      <c r="D13" s="48">
        <v>1800000</v>
      </c>
      <c r="E13" s="25">
        <v>0.15</v>
      </c>
      <c r="F13" s="48">
        <v>1530000</v>
      </c>
      <c r="G13" s="26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L11" sqref="L11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12" t="s">
        <v>92</v>
      </c>
      <c r="B1" s="12"/>
      <c r="C1" s="12"/>
      <c r="D1" s="12"/>
      <c r="E1" s="12"/>
      <c r="F1" s="12"/>
      <c r="G1" s="12"/>
    </row>
    <row r="3" spans="1:7" x14ac:dyDescent="0.4">
      <c r="A3" s="6" t="s">
        <v>228</v>
      </c>
      <c r="B3" s="6" t="s">
        <v>93</v>
      </c>
      <c r="C3" s="6" t="s">
        <v>94</v>
      </c>
      <c r="D3" s="6" t="s">
        <v>95</v>
      </c>
      <c r="E3" s="6" t="s">
        <v>96</v>
      </c>
      <c r="F3" s="6" t="s">
        <v>97</v>
      </c>
      <c r="G3" s="6" t="s">
        <v>98</v>
      </c>
    </row>
    <row r="4" spans="1:7" x14ac:dyDescent="0.4">
      <c r="A4" s="6">
        <v>2020643</v>
      </c>
      <c r="B4" s="6" t="s">
        <v>99</v>
      </c>
      <c r="C4" s="6" t="s">
        <v>100</v>
      </c>
      <c r="D4" s="6" t="s">
        <v>101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102</v>
      </c>
      <c r="C5" s="6" t="s">
        <v>103</v>
      </c>
      <c r="D5" s="6" t="s">
        <v>101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104</v>
      </c>
      <c r="C6" s="6" t="s">
        <v>105</v>
      </c>
      <c r="D6" s="6" t="s">
        <v>101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106</v>
      </c>
      <c r="C7" s="6" t="s">
        <v>103</v>
      </c>
      <c r="D7" s="6" t="s">
        <v>107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108</v>
      </c>
      <c r="C8" s="6" t="s">
        <v>105</v>
      </c>
      <c r="D8" s="6" t="s">
        <v>101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109</v>
      </c>
      <c r="C9" s="6" t="s">
        <v>103</v>
      </c>
      <c r="D9" s="6" t="s">
        <v>101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110</v>
      </c>
      <c r="C10" s="6" t="s">
        <v>105</v>
      </c>
      <c r="D10" s="6" t="s">
        <v>111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112</v>
      </c>
      <c r="C11" s="6" t="s">
        <v>103</v>
      </c>
      <c r="D11" s="6" t="s">
        <v>107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113</v>
      </c>
      <c r="C12" s="6" t="s">
        <v>100</v>
      </c>
      <c r="D12" s="6" t="s">
        <v>101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2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13" workbookViewId="0">
      <selection activeCell="J30" sqref="J30"/>
    </sheetView>
  </sheetViews>
  <sheetFormatPr defaultRowHeight="17.399999999999999" x14ac:dyDescent="0.4"/>
  <cols>
    <col min="2" max="2" width="14.19921875" bestFit="1" customWidth="1"/>
    <col min="5" max="5" width="10.699218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186</v>
      </c>
      <c r="C12" s="6" t="s">
        <v>187</v>
      </c>
      <c r="D12" s="6" t="s">
        <v>188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50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51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52</v>
      </c>
      <c r="G17" s="6" t="s">
        <v>50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52</v>
      </c>
      <c r="G18" s="6" t="s">
        <v>51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53</v>
      </c>
      <c r="G19" s="6" t="s">
        <v>50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53</v>
      </c>
      <c r="G20" s="6" t="s">
        <v>51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54</v>
      </c>
      <c r="G21" s="6" t="s">
        <v>50</v>
      </c>
      <c r="H21" s="8">
        <v>2865</v>
      </c>
      <c r="I21" s="6" t="s">
        <v>47</v>
      </c>
      <c r="J21" s="7" t="s">
        <v>55</v>
      </c>
    </row>
    <row r="22" spans="1:10" x14ac:dyDescent="0.4">
      <c r="A22" s="13" t="s">
        <v>43</v>
      </c>
      <c r="B22" s="14"/>
      <c r="C22" s="8">
        <f>ROUND(_xlfn.STDEV.S(C16:C21),-2)</f>
        <v>3300</v>
      </c>
      <c r="D22" s="8">
        <f>ROUND(_xlfn.STDEV.S(D16:D21),-2)</f>
        <v>24300</v>
      </c>
      <c r="F22" s="6" t="s">
        <v>54</v>
      </c>
      <c r="G22" s="6" t="s">
        <v>51</v>
      </c>
      <c r="H22" s="8">
        <v>3094</v>
      </c>
      <c r="I22" s="6" t="s">
        <v>51</v>
      </c>
      <c r="J22" s="8">
        <f>ROUNDDOWN(DSUM(F14:H22,3,I21:I22),-1)</f>
        <v>11740</v>
      </c>
    </row>
    <row r="24" spans="1:10" x14ac:dyDescent="0.4">
      <c r="A24" s="4" t="s">
        <v>56</v>
      </c>
      <c r="B24" s="5" t="s">
        <v>57</v>
      </c>
    </row>
    <row r="25" spans="1:10" x14ac:dyDescent="0.4">
      <c r="A25" s="6" t="s">
        <v>58</v>
      </c>
      <c r="B25" s="6" t="s">
        <v>59</v>
      </c>
      <c r="C25" s="6" t="s">
        <v>60</v>
      </c>
      <c r="D25" s="7" t="s">
        <v>61</v>
      </c>
      <c r="E25" s="7" t="s">
        <v>62</v>
      </c>
    </row>
    <row r="26" spans="1:10" x14ac:dyDescent="0.4">
      <c r="A26" s="6" t="s">
        <v>63</v>
      </c>
      <c r="B26" s="6" t="s">
        <v>71</v>
      </c>
      <c r="C26" s="6">
        <v>4</v>
      </c>
      <c r="D26" s="6"/>
      <c r="E26" s="9"/>
    </row>
    <row r="27" spans="1:10" x14ac:dyDescent="0.4">
      <c r="A27" s="6" t="s">
        <v>64</v>
      </c>
      <c r="B27" s="6" t="s">
        <v>65</v>
      </c>
      <c r="C27" s="6">
        <v>3</v>
      </c>
      <c r="D27" s="6"/>
      <c r="E27" s="9"/>
    </row>
    <row r="28" spans="1:10" x14ac:dyDescent="0.4">
      <c r="A28" s="6" t="s">
        <v>66</v>
      </c>
      <c r="B28" s="6" t="s">
        <v>72</v>
      </c>
      <c r="C28" s="6">
        <v>2</v>
      </c>
      <c r="D28" s="6"/>
      <c r="E28" s="9"/>
    </row>
    <row r="29" spans="1:10" x14ac:dyDescent="0.4">
      <c r="A29" s="6" t="s">
        <v>67</v>
      </c>
      <c r="B29" s="6" t="s">
        <v>74</v>
      </c>
      <c r="C29" s="6">
        <v>5</v>
      </c>
      <c r="D29" s="6"/>
      <c r="E29" s="9"/>
    </row>
    <row r="30" spans="1:10" x14ac:dyDescent="0.4">
      <c r="A30" s="6" t="s">
        <v>68</v>
      </c>
      <c r="B30" s="6" t="s">
        <v>73</v>
      </c>
      <c r="C30" s="6">
        <v>3</v>
      </c>
      <c r="D30" s="6"/>
      <c r="E30" s="9"/>
    </row>
    <row r="31" spans="1:10" x14ac:dyDescent="0.4">
      <c r="A31" s="6" t="s">
        <v>69</v>
      </c>
      <c r="B31" s="6" t="s">
        <v>70</v>
      </c>
      <c r="C31" s="6">
        <v>6</v>
      </c>
      <c r="D31" s="6"/>
      <c r="E31" s="9"/>
    </row>
  </sheetData>
  <mergeCells count="1">
    <mergeCell ref="A22:B2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opLeftCell="A9" workbookViewId="0">
      <selection activeCell="H23" sqref="H23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6992187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8.3984375" bestFit="1" customWidth="1"/>
  </cols>
  <sheetData>
    <row r="1" spans="1:5" ht="21" x14ac:dyDescent="0.4">
      <c r="A1" s="12" t="s">
        <v>114</v>
      </c>
      <c r="B1" s="12"/>
      <c r="C1" s="12"/>
      <c r="D1" s="12"/>
      <c r="E1" s="12"/>
    </row>
    <row r="3" spans="1:5" x14ac:dyDescent="0.4">
      <c r="A3" s="6" t="s">
        <v>115</v>
      </c>
      <c r="B3" s="6" t="s">
        <v>116</v>
      </c>
      <c r="C3" s="6" t="s">
        <v>117</v>
      </c>
      <c r="D3" s="6" t="s">
        <v>118</v>
      </c>
      <c r="E3" s="6" t="s">
        <v>119</v>
      </c>
    </row>
    <row r="4" spans="1:5" x14ac:dyDescent="0.4">
      <c r="A4" s="6" t="s">
        <v>120</v>
      </c>
      <c r="B4" s="6" t="s">
        <v>121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122</v>
      </c>
      <c r="B5" s="6" t="s">
        <v>123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124</v>
      </c>
      <c r="B6" s="6" t="s">
        <v>125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120</v>
      </c>
      <c r="B7" s="6" t="s">
        <v>126</v>
      </c>
      <c r="C7" s="6">
        <v>12</v>
      </c>
      <c r="D7" s="8">
        <v>300000</v>
      </c>
      <c r="E7" s="11">
        <v>0</v>
      </c>
    </row>
    <row r="8" spans="1:5" x14ac:dyDescent="0.4">
      <c r="A8" s="6" t="s">
        <v>124</v>
      </c>
      <c r="B8" s="6" t="s">
        <v>127</v>
      </c>
      <c r="C8" s="6">
        <v>12</v>
      </c>
      <c r="D8" s="8">
        <v>150000</v>
      </c>
      <c r="E8" s="11">
        <v>0</v>
      </c>
    </row>
    <row r="9" spans="1:5" x14ac:dyDescent="0.4">
      <c r="A9" s="6" t="s">
        <v>122</v>
      </c>
      <c r="B9" s="6" t="s">
        <v>125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124</v>
      </c>
      <c r="B10" s="6" t="s">
        <v>128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120</v>
      </c>
      <c r="B11" s="6" t="s">
        <v>127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129</v>
      </c>
      <c r="B12" s="6" t="s">
        <v>128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129</v>
      </c>
      <c r="B13" s="6" t="s">
        <v>126</v>
      </c>
      <c r="C13" s="6">
        <v>20</v>
      </c>
      <c r="D13" s="8">
        <v>280000</v>
      </c>
      <c r="E13" s="11">
        <v>50000</v>
      </c>
    </row>
    <row r="17" spans="1:8" x14ac:dyDescent="0.4">
      <c r="A17" s="27" t="s">
        <v>208</v>
      </c>
      <c r="B17" s="27" t="s">
        <v>207</v>
      </c>
    </row>
    <row r="18" spans="1:8" x14ac:dyDescent="0.4">
      <c r="A18" s="27" t="s">
        <v>205</v>
      </c>
      <c r="B18" t="s">
        <v>121</v>
      </c>
      <c r="C18" t="s">
        <v>123</v>
      </c>
      <c r="D18" t="s">
        <v>126</v>
      </c>
      <c r="E18" t="s">
        <v>125</v>
      </c>
      <c r="F18" t="s">
        <v>128</v>
      </c>
      <c r="G18" t="s">
        <v>127</v>
      </c>
      <c r="H18" t="s">
        <v>206</v>
      </c>
    </row>
    <row r="19" spans="1:8" x14ac:dyDescent="0.4">
      <c r="A19" s="28" t="s">
        <v>120</v>
      </c>
      <c r="B19" s="29">
        <v>83720</v>
      </c>
      <c r="C19" s="29" t="s">
        <v>209</v>
      </c>
      <c r="D19" s="29">
        <v>0</v>
      </c>
      <c r="E19" s="29" t="s">
        <v>209</v>
      </c>
      <c r="F19" s="29" t="s">
        <v>209</v>
      </c>
      <c r="G19" s="29">
        <v>58000</v>
      </c>
      <c r="H19" s="29">
        <v>141720</v>
      </c>
    </row>
    <row r="20" spans="1:8" x14ac:dyDescent="0.4">
      <c r="A20" s="28" t="s">
        <v>122</v>
      </c>
      <c r="B20" s="29" t="s">
        <v>209</v>
      </c>
      <c r="C20" s="29">
        <v>312000</v>
      </c>
      <c r="D20" s="29" t="s">
        <v>209</v>
      </c>
      <c r="E20" s="29">
        <v>130000</v>
      </c>
      <c r="F20" s="29" t="s">
        <v>209</v>
      </c>
      <c r="G20" s="29" t="s">
        <v>209</v>
      </c>
      <c r="H20" s="29">
        <v>442000</v>
      </c>
    </row>
    <row r="21" spans="1:8" x14ac:dyDescent="0.4">
      <c r="A21" s="28" t="s">
        <v>129</v>
      </c>
      <c r="B21" s="29" t="s">
        <v>209</v>
      </c>
      <c r="C21" s="29" t="s">
        <v>209</v>
      </c>
      <c r="D21" s="29">
        <v>50000</v>
      </c>
      <c r="E21" s="29" t="s">
        <v>209</v>
      </c>
      <c r="F21" s="29">
        <v>120000</v>
      </c>
      <c r="G21" s="29" t="s">
        <v>209</v>
      </c>
      <c r="H21" s="29">
        <v>170000</v>
      </c>
    </row>
    <row r="22" spans="1:8" x14ac:dyDescent="0.4">
      <c r="A22" s="28" t="s">
        <v>124</v>
      </c>
      <c r="B22" s="29" t="s">
        <v>209</v>
      </c>
      <c r="C22" s="29" t="s">
        <v>209</v>
      </c>
      <c r="D22" s="29" t="s">
        <v>209</v>
      </c>
      <c r="E22" s="29">
        <v>156000</v>
      </c>
      <c r="F22" s="29">
        <v>702000</v>
      </c>
      <c r="G22" s="29">
        <v>0</v>
      </c>
      <c r="H22" s="29">
        <v>858000</v>
      </c>
    </row>
    <row r="23" spans="1:8" x14ac:dyDescent="0.4">
      <c r="A23" s="28" t="s">
        <v>206</v>
      </c>
      <c r="B23" s="29">
        <v>83720</v>
      </c>
      <c r="C23" s="29">
        <v>312000</v>
      </c>
      <c r="D23" s="29">
        <v>50000</v>
      </c>
      <c r="E23" s="29">
        <v>286000</v>
      </c>
      <c r="F23" s="29">
        <v>822000</v>
      </c>
      <c r="G23" s="29">
        <v>58000</v>
      </c>
      <c r="H23" s="29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15" t="s">
        <v>130</v>
      </c>
      <c r="C1" s="15"/>
      <c r="D1" s="15"/>
      <c r="E1" s="15"/>
      <c r="G1" s="15" t="s">
        <v>131</v>
      </c>
      <c r="H1" s="15"/>
    </row>
    <row r="2" spans="2:8" x14ac:dyDescent="0.4">
      <c r="B2" s="6" t="s">
        <v>93</v>
      </c>
      <c r="C2" s="6" t="s">
        <v>132</v>
      </c>
      <c r="D2" s="6" t="s">
        <v>133</v>
      </c>
      <c r="E2" s="6" t="s">
        <v>134</v>
      </c>
      <c r="G2" s="6" t="s">
        <v>93</v>
      </c>
      <c r="H2" s="6" t="s">
        <v>136</v>
      </c>
    </row>
    <row r="3" spans="2:8" x14ac:dyDescent="0.4">
      <c r="B3" s="6" t="s">
        <v>135</v>
      </c>
      <c r="C3" s="6">
        <v>9</v>
      </c>
      <c r="D3" s="6">
        <v>15</v>
      </c>
      <c r="E3" s="8">
        <f>D3*VLOOKUP(B3,$G$3:$H$6,2)</f>
        <v>14250</v>
      </c>
      <c r="G3" s="6" t="s">
        <v>135</v>
      </c>
      <c r="H3" s="8">
        <v>950</v>
      </c>
    </row>
    <row r="4" spans="2:8" x14ac:dyDescent="0.4">
      <c r="B4" s="6" t="s">
        <v>189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189</v>
      </c>
      <c r="H4" s="8">
        <v>1400</v>
      </c>
    </row>
    <row r="5" spans="2:8" x14ac:dyDescent="0.4">
      <c r="B5" s="6" t="s">
        <v>191</v>
      </c>
      <c r="C5" s="6">
        <v>11</v>
      </c>
      <c r="D5" s="6">
        <v>15</v>
      </c>
      <c r="E5" s="8">
        <f t="shared" si="0"/>
        <v>8400</v>
      </c>
      <c r="G5" s="6" t="s">
        <v>191</v>
      </c>
      <c r="H5" s="8">
        <v>560</v>
      </c>
    </row>
    <row r="6" spans="2:8" x14ac:dyDescent="0.4">
      <c r="B6" s="6" t="s">
        <v>190</v>
      </c>
      <c r="C6" s="6">
        <v>14</v>
      </c>
      <c r="D6" s="6">
        <v>14</v>
      </c>
      <c r="E6" s="8">
        <f t="shared" si="0"/>
        <v>19600</v>
      </c>
      <c r="G6" s="6" t="s">
        <v>190</v>
      </c>
      <c r="H6" s="8">
        <v>340</v>
      </c>
    </row>
    <row r="7" spans="2:8" x14ac:dyDescent="0.4">
      <c r="B7" s="6" t="s">
        <v>135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135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190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191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189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191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samsung" comment="_x000a_수정한 사람 samsung 날짜 2024-06-27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samsung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1E898-E72F-4B81-9966-9FFB2D8C7FFF}">
  <sheetPr>
    <outlinePr summaryBelow="0"/>
  </sheetPr>
  <dimension ref="B1:F17"/>
  <sheetViews>
    <sheetView showGridLines="0" workbookViewId="0"/>
  </sheetViews>
  <sheetFormatPr defaultRowHeight="17.399999999999999" outlineLevelRow="1" outlineLevelCol="1" x14ac:dyDescent="0.4"/>
  <cols>
    <col min="3" max="3" width="14.3984375" bestFit="1" customWidth="1"/>
    <col min="4" max="6" width="8.796875" outlineLevel="1"/>
  </cols>
  <sheetData>
    <row r="1" spans="2:6" ht="18" thickBot="1" x14ac:dyDescent="0.45"/>
    <row r="2" spans="2:6" x14ac:dyDescent="0.4">
      <c r="B2" s="34" t="s">
        <v>220</v>
      </c>
      <c r="C2" s="35"/>
      <c r="D2" s="41"/>
      <c r="E2" s="41"/>
      <c r="F2" s="41"/>
    </row>
    <row r="3" spans="2:6" collapsed="1" x14ac:dyDescent="0.4">
      <c r="B3" s="33"/>
      <c r="C3" s="33"/>
      <c r="D3" s="42" t="s">
        <v>222</v>
      </c>
      <c r="E3" s="42" t="s">
        <v>217</v>
      </c>
      <c r="F3" s="42" t="s">
        <v>219</v>
      </c>
    </row>
    <row r="4" spans="2:6" ht="109.2" hidden="1" outlineLevel="1" x14ac:dyDescent="0.4">
      <c r="B4" s="37"/>
      <c r="C4" s="37"/>
      <c r="D4" s="30"/>
      <c r="E4" s="44" t="s">
        <v>218</v>
      </c>
      <c r="F4" s="44"/>
    </row>
    <row r="5" spans="2:6" x14ac:dyDescent="0.4">
      <c r="B5" s="38" t="s">
        <v>221</v>
      </c>
      <c r="C5" s="39"/>
      <c r="D5" s="36"/>
      <c r="E5" s="36"/>
      <c r="F5" s="36"/>
    </row>
    <row r="6" spans="2:6" outlineLevel="1" x14ac:dyDescent="0.4">
      <c r="B6" s="37"/>
      <c r="C6" s="37" t="s">
        <v>135</v>
      </c>
      <c r="D6" s="31">
        <v>950</v>
      </c>
      <c r="E6" s="43">
        <v>1100</v>
      </c>
      <c r="F6" s="43">
        <v>700</v>
      </c>
    </row>
    <row r="7" spans="2:6" outlineLevel="1" x14ac:dyDescent="0.4">
      <c r="B7" s="37"/>
      <c r="C7" s="37" t="s">
        <v>210</v>
      </c>
      <c r="D7" s="31">
        <v>1400</v>
      </c>
      <c r="E7" s="43">
        <v>1600</v>
      </c>
      <c r="F7" s="43">
        <v>1300</v>
      </c>
    </row>
    <row r="8" spans="2:6" outlineLevel="1" x14ac:dyDescent="0.4">
      <c r="B8" s="37"/>
      <c r="C8" s="37" t="s">
        <v>211</v>
      </c>
      <c r="D8" s="31">
        <v>560</v>
      </c>
      <c r="E8" s="43">
        <v>700</v>
      </c>
      <c r="F8" s="43">
        <v>450</v>
      </c>
    </row>
    <row r="9" spans="2:6" outlineLevel="1" x14ac:dyDescent="0.4">
      <c r="B9" s="37"/>
      <c r="C9" s="37" t="s">
        <v>212</v>
      </c>
      <c r="D9" s="31">
        <v>340</v>
      </c>
      <c r="E9" s="43">
        <v>450</v>
      </c>
      <c r="F9" s="43">
        <v>300</v>
      </c>
    </row>
    <row r="10" spans="2:6" x14ac:dyDescent="0.4">
      <c r="B10" s="38" t="s">
        <v>223</v>
      </c>
      <c r="C10" s="39"/>
      <c r="D10" s="36"/>
      <c r="E10" s="36"/>
      <c r="F10" s="36"/>
    </row>
    <row r="11" spans="2:6" outlineLevel="1" x14ac:dyDescent="0.4">
      <c r="B11" s="37"/>
      <c r="C11" s="37" t="s">
        <v>213</v>
      </c>
      <c r="D11" s="31">
        <v>14250</v>
      </c>
      <c r="E11" s="31">
        <v>16500</v>
      </c>
      <c r="F11" s="31">
        <v>10500</v>
      </c>
    </row>
    <row r="12" spans="2:6" outlineLevel="1" x14ac:dyDescent="0.4">
      <c r="B12" s="37"/>
      <c r="C12" s="37" t="s">
        <v>214</v>
      </c>
      <c r="D12" s="31">
        <v>14000</v>
      </c>
      <c r="E12" s="31">
        <v>16000</v>
      </c>
      <c r="F12" s="31">
        <v>13000</v>
      </c>
    </row>
    <row r="13" spans="2:6" outlineLevel="1" x14ac:dyDescent="0.4">
      <c r="B13" s="37"/>
      <c r="C13" s="37" t="s">
        <v>215</v>
      </c>
      <c r="D13" s="31">
        <v>8400</v>
      </c>
      <c r="E13" s="31">
        <v>10500</v>
      </c>
      <c r="F13" s="31">
        <v>6750</v>
      </c>
    </row>
    <row r="14" spans="2:6" ht="18" outlineLevel="1" thickBot="1" x14ac:dyDescent="0.45">
      <c r="B14" s="40"/>
      <c r="C14" s="40" t="s">
        <v>216</v>
      </c>
      <c r="D14" s="32">
        <v>19600</v>
      </c>
      <c r="E14" s="32">
        <v>22400</v>
      </c>
      <c r="F14" s="32">
        <v>18200</v>
      </c>
    </row>
    <row r="15" spans="2:6" x14ac:dyDescent="0.4">
      <c r="B15" t="s">
        <v>224</v>
      </c>
    </row>
    <row r="16" spans="2:6" x14ac:dyDescent="0.4">
      <c r="B16" t="s">
        <v>225</v>
      </c>
    </row>
    <row r="17" spans="2:2" x14ac:dyDescent="0.4">
      <c r="B17" t="s">
        <v>226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3" sqref="H3"/>
    </sheetView>
  </sheetViews>
  <sheetFormatPr defaultRowHeight="17.399999999999999" x14ac:dyDescent="0.4"/>
  <sheetData>
    <row r="1" spans="1:7" ht="21" x14ac:dyDescent="0.4">
      <c r="A1" s="12" t="s">
        <v>137</v>
      </c>
      <c r="B1" s="12"/>
      <c r="C1" s="12"/>
      <c r="D1" s="12"/>
      <c r="E1" s="12"/>
      <c r="F1" s="12"/>
      <c r="G1" s="12"/>
    </row>
    <row r="3" spans="1:7" x14ac:dyDescent="0.4">
      <c r="A3" s="6" t="s">
        <v>138</v>
      </c>
      <c r="B3" s="6" t="s">
        <v>58</v>
      </c>
      <c r="C3" s="6" t="s">
        <v>61</v>
      </c>
      <c r="D3" s="6" t="s">
        <v>139</v>
      </c>
      <c r="E3" s="6" t="s">
        <v>140</v>
      </c>
      <c r="F3" s="6" t="s">
        <v>141</v>
      </c>
      <c r="G3" s="6" t="s">
        <v>142</v>
      </c>
    </row>
    <row r="4" spans="1:7" x14ac:dyDescent="0.4">
      <c r="A4" s="6" t="s">
        <v>143</v>
      </c>
      <c r="B4" s="6" t="s">
        <v>144</v>
      </c>
      <c r="C4" s="6" t="s">
        <v>145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146</v>
      </c>
      <c r="B5" s="6" t="s">
        <v>147</v>
      </c>
      <c r="C5" s="6" t="s">
        <v>148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149</v>
      </c>
      <c r="B6" s="6" t="s">
        <v>150</v>
      </c>
      <c r="C6" s="6" t="s">
        <v>145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151</v>
      </c>
      <c r="B7" s="6" t="s">
        <v>152</v>
      </c>
      <c r="C7" s="6" t="s">
        <v>145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153</v>
      </c>
      <c r="B8" s="6" t="s">
        <v>154</v>
      </c>
      <c r="C8" s="6" t="s">
        <v>148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155</v>
      </c>
      <c r="B9" s="6" t="s">
        <v>156</v>
      </c>
      <c r="C9" s="6" t="s">
        <v>145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157</v>
      </c>
      <c r="B10" s="6" t="s">
        <v>158</v>
      </c>
      <c r="C10" s="6" t="s">
        <v>148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159</v>
      </c>
      <c r="B11" s="6" t="s">
        <v>160</v>
      </c>
      <c r="C11" s="6" t="s">
        <v>148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5" t="s">
        <v>161</v>
      </c>
      <c r="B12" s="45"/>
      <c r="C12" s="45"/>
      <c r="D12" s="46">
        <f>AVERAGE(D4:D11)</f>
        <v>26.625</v>
      </c>
      <c r="E12" s="46">
        <f t="shared" ref="E12:G12" si="0">AVERAGE(E4:E11)</f>
        <v>34.875</v>
      </c>
      <c r="F12" s="46">
        <f t="shared" si="0"/>
        <v>7.875</v>
      </c>
      <c r="G12" s="46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7620</xdr:colOff>
                    <xdr:row>12</xdr:row>
                    <xdr:rowOff>190500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abSelected="1" topLeftCell="A9" zoomScaleNormal="100" workbookViewId="0">
      <selection sqref="A1:E1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12" t="s">
        <v>162</v>
      </c>
      <c r="B1" s="12"/>
      <c r="C1" s="12"/>
      <c r="D1" s="12"/>
      <c r="E1" s="12"/>
    </row>
    <row r="3" spans="1:5" x14ac:dyDescent="0.4">
      <c r="A3" s="6" t="s">
        <v>93</v>
      </c>
      <c r="B3" s="6" t="s">
        <v>163</v>
      </c>
      <c r="C3" s="6" t="s">
        <v>134</v>
      </c>
      <c r="D3" s="6" t="s">
        <v>164</v>
      </c>
      <c r="E3" s="6" t="s">
        <v>165</v>
      </c>
    </row>
    <row r="4" spans="1:5" x14ac:dyDescent="0.4">
      <c r="A4" s="6" t="s">
        <v>166</v>
      </c>
      <c r="B4" s="6" t="s">
        <v>167</v>
      </c>
      <c r="C4" s="10">
        <v>356000</v>
      </c>
      <c r="D4" s="6" t="s">
        <v>168</v>
      </c>
      <c r="E4" s="6">
        <v>23</v>
      </c>
    </row>
    <row r="5" spans="1:5" x14ac:dyDescent="0.4">
      <c r="A5" s="6" t="s">
        <v>169</v>
      </c>
      <c r="B5" s="6" t="s">
        <v>170</v>
      </c>
      <c r="C5" s="10">
        <v>173000</v>
      </c>
      <c r="D5" s="6" t="s">
        <v>171</v>
      </c>
      <c r="E5" s="6">
        <v>12</v>
      </c>
    </row>
    <row r="6" spans="1:5" x14ac:dyDescent="0.4">
      <c r="A6" s="6" t="s">
        <v>172</v>
      </c>
      <c r="B6" s="6" t="s">
        <v>173</v>
      </c>
      <c r="C6" s="10">
        <v>498000</v>
      </c>
      <c r="D6" s="6" t="s">
        <v>174</v>
      </c>
      <c r="E6" s="6">
        <v>28</v>
      </c>
    </row>
    <row r="7" spans="1:5" x14ac:dyDescent="0.4">
      <c r="A7" s="6" t="s">
        <v>175</v>
      </c>
      <c r="B7" s="6" t="s">
        <v>176</v>
      </c>
      <c r="C7" s="10">
        <v>87000</v>
      </c>
      <c r="D7" s="6" t="s">
        <v>177</v>
      </c>
      <c r="E7" s="6">
        <v>18</v>
      </c>
    </row>
    <row r="8" spans="1:5" x14ac:dyDescent="0.4">
      <c r="A8" s="6" t="s">
        <v>169</v>
      </c>
      <c r="B8" s="6" t="s">
        <v>178</v>
      </c>
      <c r="C8" s="10">
        <v>1530000</v>
      </c>
      <c r="D8" s="6" t="s">
        <v>179</v>
      </c>
      <c r="E8" s="6">
        <v>95</v>
      </c>
    </row>
    <row r="9" spans="1:5" x14ac:dyDescent="0.4">
      <c r="A9" s="6" t="s">
        <v>172</v>
      </c>
      <c r="B9" s="6" t="s">
        <v>180</v>
      </c>
      <c r="C9" s="10">
        <v>1837000</v>
      </c>
      <c r="D9" s="6" t="s">
        <v>181</v>
      </c>
      <c r="E9" s="6">
        <v>78</v>
      </c>
    </row>
    <row r="10" spans="1:5" x14ac:dyDescent="0.4">
      <c r="A10" s="6" t="s">
        <v>175</v>
      </c>
      <c r="B10" s="6" t="s">
        <v>182</v>
      </c>
      <c r="C10" s="10">
        <v>732000</v>
      </c>
      <c r="D10" s="6" t="s">
        <v>183</v>
      </c>
      <c r="E10" s="6">
        <v>42</v>
      </c>
    </row>
    <row r="11" spans="1:5" x14ac:dyDescent="0.4">
      <c r="A11" s="6" t="s">
        <v>169</v>
      </c>
      <c r="B11" s="6" t="s">
        <v>184</v>
      </c>
      <c r="C11" s="10">
        <v>500000</v>
      </c>
      <c r="D11" s="6" t="s">
        <v>185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강석 채</cp:lastModifiedBy>
  <dcterms:created xsi:type="dcterms:W3CDTF">2023-04-27T08:01:32Z</dcterms:created>
  <dcterms:modified xsi:type="dcterms:W3CDTF">2024-06-27T13:08:22Z</dcterms:modified>
</cp:coreProperties>
</file>