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E1C190-8D91-4A8E-9B39-F3BA66A3282B}" xr6:coauthVersionLast="47" xr6:coauthVersionMax="47" xr10:uidLastSave="{00000000-0000-0000-0000-000000000000}"/>
  <bookViews>
    <workbookView xWindow="-120" yWindow="-120" windowWidth="29040" windowHeight="15840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3" i="4"/>
  <c r="D14" i="4"/>
  <c r="D15" i="4"/>
  <c r="D16" i="4"/>
  <c r="D17" i="4"/>
  <c r="D18" i="4"/>
  <c r="D19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H6" i="3" s="1"/>
  <c r="G6" i="3"/>
  <c r="F7" i="3"/>
  <c r="H7" i="3" s="1"/>
  <c r="G7" i="3"/>
  <c r="F8" i="3"/>
  <c r="G8" i="3"/>
  <c r="F9" i="3"/>
  <c r="G9" i="3"/>
  <c r="H9" i="3" s="1"/>
  <c r="F10" i="3"/>
  <c r="G10" i="3"/>
  <c r="F11" i="3"/>
  <c r="G11" i="3"/>
  <c r="F12" i="3"/>
  <c r="G12" i="3"/>
  <c r="H12" i="3"/>
  <c r="F13" i="3"/>
  <c r="G13" i="3"/>
  <c r="H13" i="3" s="1"/>
  <c r="H4" i="3"/>
  <c r="G4" i="3"/>
  <c r="F4" i="3"/>
  <c r="H5" i="3" l="1"/>
  <c r="H8" i="3"/>
  <c r="H11" i="3"/>
  <c r="H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52DEF691-96FB-4E76-A02E-0C2177FFC752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<sst xmlns="http://schemas.openxmlformats.org/spreadsheetml/2006/main" count="434" uniqueCount="265">
  <si>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</si>
  <si>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</si>
  <si>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</si>
  <si>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</si>
  <si>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</si>
  <si>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</si>
  <si>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</si>
  <si>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</si>
  <si>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</si>
  <si>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</si>
  <si>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</si>
  <si>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</si>
  <si>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</si>
  <si>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</si>
  <si>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</si>
  <si>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</si>
  <si>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</si>
  <si>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</si>
  <si>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</si>
  <si>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</si>
  <si>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</si>
  <si>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</si>
  <si>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</si>
  <si>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</si>
  <si>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</si>
  <si>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</si>
  <si>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</si>
  <si>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</si>
  <si>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</si>
  <si>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</si>
  <si>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</si>
  <si>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</si>
  <si>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</si>
  <si>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</si>
  <si>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</si>
  <si>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</si>
  <si>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</si>
  <si>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</si>
  <si>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</si>
  <si>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</si>
  <si>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</si>
  <si>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</si>
  <si>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</si>
  <si>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</si>
  <si>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</si>
  <si>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</si>
  <si>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</si>
  <si>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</si>
  <si>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</si>
  <si>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</si>
  <si>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</si>
  <si>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</si>
  <si>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</si>
  <si>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</si>
  <si>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</si>
  <si>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</si>
  <si>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</si>
  <si>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</si>
  <si>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</si>
  <si>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</si>
  <si>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</si>
  <si>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</si>
  <si>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</si>
  <si>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</si>
  <si>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</si>
  <si>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</si>
  <si>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</si>
  <si>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</si>
  <si>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</si>
  <si>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</si>
  <si>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</si>
  <si>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</si>
  <si>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</si>
  <si>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</si>
  <si>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</si>
  <si>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</si>
  <si>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</si>
  <si>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</si>
  <si>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</si>
  <si>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</si>
  <si>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</si>
  <si>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</si>
  <si>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</si>
  <si>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</si>
  <si>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</si>
  <si>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</si>
  <si>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</si>
  <si>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</si>
  <si>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</si>
  <si>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</si>
  <si>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</si>
  <si>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</si>
  <si>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</si>
  <si>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</si>
  <si>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</si>
  <si>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</si>
  <si>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</si>
  <si>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</si>
  <si>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</si>
  <si>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</si>
  <si>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</si>
  <si>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</si>
  <si>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</si>
  <si>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</si>
  <si>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</si>
  <si>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</si>
  <si>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</si>
  <si>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</si>
  <si>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</si>
  <si>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</si>
  <si>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</si>
  <si>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</si>
  <si>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</si>
  <si>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</si>
  <si>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</si>
  <si>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</si>
  <si>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</si>
  <si>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</si>
  <si>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</si>
  <si>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</si>
  <si>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</si>
  <si>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</si>
  <si>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</si>
  <si>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</si>
  <si>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</si>
  <si>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</si>
  <si>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</si>
  <si>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</si>
  <si>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</si>
  <si>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</si>
  <si>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</si>
  <si>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</si>
  <si>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</si>
  <si>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</si>
  <si>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</si>
  <si>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</si>
  <si>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</si>
  <si>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</si>
  <si>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</si>
  <si>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</si>
  <si>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</si>
  <si>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</si>
  <si>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</si>
  <si>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</si>
  <si>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</si>
  <si>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</si>
  <si>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</si>
  <si>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</si>
  <si>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</si>
  <si>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</si>
  <si>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</si>
  <si>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</si>
  <si>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</si>
  <si>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</si>
  <si>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</si>
  <si>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</si>
  <si>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</si>
  <si>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</si>
  <si>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</si>
  <si>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</si>
  <si>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</si>
  <si>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</si>
  <si>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</si>
  <si>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</si>
  <si>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</si>
  <si>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</si>
  <si>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</si>
  <si>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</si>
  <si>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</si>
  <si>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</si>
  <si>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</si>
  <si>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</si>
  <si>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</si>
  <si>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</si>
  <si>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</si>
  <si>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</si>
  <si>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</si>
  <si>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</si>
  <si>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</si>
  <si>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</si>
  <si>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</si>
  <si>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</si>
  <si>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</si>
  <si>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</si>
  <si>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</si>
  <si>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</si>
  <si>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</si>
  <si>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</si>
  <si>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</si>
  <si>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</si>
  <si>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</si>
  <si>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</si>
  <si>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</si>
  <si>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</si>
  <si>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</si>
  <si>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</si>
  <si>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</si>
  <si>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</si>
  <si>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</si>
  <si>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</si>
  <si>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</si>
  <si>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</si>
  <si>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</si>
  <si>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</si>
  <si>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</si>
  <si>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</si>
  <si>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</si>
  <si>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</si>
  <si>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</si>
  <si>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</si>
  <si>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</si>
  <si>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</si>
  <si>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</si>
  <si>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</si>
  <si>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</si>
  <si>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</si>
  <si>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</si>
  <si>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</si>
  <si>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</si>
  <si>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</si>
  <si>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</si>
  <si>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</si>
  <si>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</si>
  <si>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</si>
  <si>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</si>
  <si>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</si>
  <si>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</si>
  <si>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</si>
  <si>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</si>
  <si>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</si>
  <si>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</si>
  <si>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</si>
  <si>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</si>
  <si>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</si>
  <si>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</si>
  <si>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</si>
  <si>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</si>
  <si>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</si>
  <si>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</si>
  <si>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</si>
  <si>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</si>
  <si>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</si>
  <si>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</si>
  <si>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</si>
  <si>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</si>
  <si>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</si>
  <si>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</si>
  <si>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</si>
  <si>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</si>
  <si>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</si>
  <si>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</si>
  <si>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</si>
  <si>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</si>
  <si>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</si>
  <si>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</si>
  <si>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</si>
  <si>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</si>
  <si>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</si>
  <si>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</si>
  <si>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전체 평균 : 기본급</t>
  </si>
  <si>
    <t>평균 : 기본급</t>
  </si>
  <si>
    <t>전체 최소 : 총급여액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</si>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</sst>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20-4577-890B-013705B83F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20-4577-890B-013705B83F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20-4577-890B-013705B83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14</xdr:row>
          <xdr:rowOff>9525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76AE7BF-00A4-CDF7-4095-135839368443}"/>
            </a:ext>
          </a:extLst>
        </xdr:cNvPr>
        <xdr:cNvSpPr/>
      </xdr:nvSpPr>
      <xdr:spPr>
        <a:xfrm>
          <a:off x="2914650" y="2981325"/>
          <a:ext cx="20669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78.433935995374" createdVersion="8" refreshedVersion="8" minRefreshableVersion="3" recordCount="12" xr:uid="{351A4DFE-6D63-4A63-B904-48D685EA9E22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64CB94-892B-4378-B487-61C400036B28}" name="피벗 테이블2" cacheId="1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K24" firstHeaderRow="1" firstDataRow="3" firstDataCol="1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1">
    <field x="1"/>
  </rowFields>
  <rowItems count="3">
    <i>
      <x/>
    </i>
    <i>
      <x v="1"/>
    </i>
    <i>
      <x v="2"/>
    </i>
  </rowItems>
  <colFields count="2">
    <field x="2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6.5" x14ac:dyDescent="0.3"/>
  <cols>
    <col min="1" max="1" width="10.7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2"/>
      <c r="B4" s="1"/>
      <c r="C4" s="3"/>
      <c r="D4" s="1"/>
      <c r="E4" s="1"/>
      <c r="F4" s="1"/>
    </row>
    <row r="5" spans="1:6" x14ac:dyDescent="0.3">
      <c r="A5" s="2"/>
      <c r="B5" s="1"/>
      <c r="C5" s="3"/>
      <c r="D5" s="1"/>
      <c r="E5" s="1"/>
      <c r="F5" s="1"/>
    </row>
    <row r="6" spans="1:6" x14ac:dyDescent="0.3">
      <c r="A6" s="2"/>
      <c r="B6" s="1"/>
      <c r="C6" s="3"/>
      <c r="D6" s="1"/>
      <c r="E6" s="1"/>
      <c r="F6" s="1"/>
    </row>
    <row r="7" spans="1:6" x14ac:dyDescent="0.3">
      <c r="A7" s="2"/>
      <c r="B7" s="1"/>
      <c r="C7" s="3"/>
      <c r="D7" s="1"/>
      <c r="E7" s="1"/>
      <c r="F7" s="1"/>
    </row>
    <row r="8" spans="1:6" x14ac:dyDescent="0.3">
      <c r="A8" s="2"/>
      <c r="B8" s="1"/>
      <c r="C8" s="3"/>
      <c r="D8" s="1"/>
      <c r="E8" s="1"/>
      <c r="F8" s="1"/>
    </row>
    <row r="9" spans="1:6" x14ac:dyDescent="0.3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5" sqref="H5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7" t="s">
        <v>245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243</v>
      </c>
      <c r="F2" s="18">
        <v>45528</v>
      </c>
    </row>
    <row r="3" spans="1:6" x14ac:dyDescent="0.3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F27" sqref="F27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20" t="s">
        <v>246</v>
      </c>
      <c r="B16" s="20" t="s">
        <v>246</v>
      </c>
      <c r="C16" s="20" t="s">
        <v>240</v>
      </c>
    </row>
    <row r="17" spans="1:8" x14ac:dyDescent="0.3">
      <c r="A17" s="20" t="s">
        <v>247</v>
      </c>
      <c r="B17" s="20" t="s">
        <v>248</v>
      </c>
      <c r="C17" s="20" t="s">
        <v>249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topLeftCell="A4" workbookViewId="0">
      <selection activeCell="D20" sqref="D20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264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13">
        <f t="shared" ref="D13:D19" si="1">IF(MINUTE(C13-B13)&gt;30,HOUR(C13-B13)+1,C13-B13&amp;"시간")</f>
        <v>2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13">
        <f t="shared" si="1"/>
        <v>3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13">
        <f t="shared" si="1"/>
        <v>2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0.0902777777777778시간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0.0590277777777777시간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13" t="str">
        <f t="shared" si="1"/>
        <v>0.0541666666666666시간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0.0972222222222222시간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13">
        <f>IF(MINUTE(C20-B20)&gt;30,C20-B20+HOUR(1),C20-B20&amp;"시간")</f>
        <v>4.0277777777777857E-2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J11" sqref="J11"/>
    </sheetView>
  </sheetViews>
  <sheetFormatPr defaultRowHeight="16.5" outlineLevelRow="3" x14ac:dyDescent="0.3"/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1" t="s">
        <v>254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1" t="s">
        <v>250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1" t="s">
        <v>255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1" t="s">
        <v>251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22"/>
      <c r="B20" s="22"/>
      <c r="C20" s="22"/>
      <c r="D20" s="24" t="s">
        <v>256</v>
      </c>
      <c r="E20" s="23">
        <f>SUBTOTAL(5,E16:E19)</f>
        <v>32560</v>
      </c>
      <c r="F20" s="23">
        <f>SUBTOTAL(5,F16:F19)</f>
        <v>32660</v>
      </c>
    </row>
    <row r="21" spans="1:6" outlineLevel="1" x14ac:dyDescent="0.3">
      <c r="A21" s="22"/>
      <c r="B21" s="22"/>
      <c r="C21" s="22"/>
      <c r="D21" s="24" t="s">
        <v>252</v>
      </c>
      <c r="E21" s="23">
        <f>SUBTOTAL(9,E16:E19)</f>
        <v>218740</v>
      </c>
      <c r="F21" s="23">
        <f>SUBTOTAL(9,F16:F19)</f>
        <v>221140</v>
      </c>
    </row>
    <row r="22" spans="1:6" x14ac:dyDescent="0.3">
      <c r="A22" s="22"/>
      <c r="B22" s="22"/>
      <c r="C22" s="22"/>
      <c r="D22" s="24" t="s">
        <v>257</v>
      </c>
      <c r="E22" s="23">
        <f>SUBTOTAL(5,E4:E19)</f>
        <v>12500</v>
      </c>
      <c r="F22" s="23">
        <f>SUBTOTAL(5,F4:F19)</f>
        <v>21000</v>
      </c>
    </row>
    <row r="23" spans="1:6" x14ac:dyDescent="0.3">
      <c r="A23" s="22"/>
      <c r="B23" s="22"/>
      <c r="C23" s="22"/>
      <c r="D23" s="24" t="s">
        <v>253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K24"/>
  <sheetViews>
    <sheetView workbookViewId="0">
      <selection activeCell="H28" sqref="H28"/>
    </sheetView>
  </sheetViews>
  <sheetFormatPr defaultRowHeight="16.5" x14ac:dyDescent="0.3"/>
  <cols>
    <col min="1" max="1" width="7.5" bestFit="1" customWidth="1"/>
    <col min="2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11" x14ac:dyDescent="0.3">
      <c r="A17" s="25" t="s">
        <v>22</v>
      </c>
      <c r="B17" t="s">
        <v>258</v>
      </c>
    </row>
    <row r="19" spans="1:11" x14ac:dyDescent="0.3">
      <c r="B19" s="25" t="s">
        <v>135</v>
      </c>
      <c r="C19" s="25" t="s">
        <v>263</v>
      </c>
    </row>
    <row r="20" spans="1:11" x14ac:dyDescent="0.3">
      <c r="B20" t="s">
        <v>109</v>
      </c>
      <c r="D20" t="s">
        <v>89</v>
      </c>
      <c r="F20" t="s">
        <v>107</v>
      </c>
      <c r="H20" t="s">
        <v>94</v>
      </c>
      <c r="J20" t="s">
        <v>259</v>
      </c>
      <c r="K20" t="s">
        <v>261</v>
      </c>
    </row>
    <row r="21" spans="1:11" x14ac:dyDescent="0.3">
      <c r="A21" s="25" t="s">
        <v>80</v>
      </c>
      <c r="B21" t="s">
        <v>260</v>
      </c>
      <c r="C21" t="s">
        <v>262</v>
      </c>
      <c r="D21" t="s">
        <v>260</v>
      </c>
      <c r="E21" t="s">
        <v>262</v>
      </c>
      <c r="F21" t="s">
        <v>260</v>
      </c>
      <c r="G21" t="s">
        <v>262</v>
      </c>
      <c r="H21" t="s">
        <v>260</v>
      </c>
      <c r="I21" t="s">
        <v>262</v>
      </c>
    </row>
    <row r="22" spans="1:11" x14ac:dyDescent="0.3">
      <c r="A22" t="s">
        <v>18</v>
      </c>
      <c r="B22" s="26">
        <v>3800000</v>
      </c>
      <c r="C22" s="26">
        <v>4750000</v>
      </c>
      <c r="D22" s="26">
        <v>3200000</v>
      </c>
      <c r="E22" s="26">
        <v>3840000</v>
      </c>
      <c r="F22" s="26">
        <v>4650000</v>
      </c>
      <c r="G22" s="26">
        <v>6045000</v>
      </c>
      <c r="H22" s="26">
        <v>2650000</v>
      </c>
      <c r="I22" s="26">
        <v>3100500</v>
      </c>
      <c r="J22" s="26">
        <v>3575000</v>
      </c>
      <c r="K22" s="26">
        <v>3100500</v>
      </c>
    </row>
    <row r="23" spans="1:11" x14ac:dyDescent="0.3">
      <c r="A23" t="s">
        <v>144</v>
      </c>
      <c r="B23" s="26">
        <v>3800000</v>
      </c>
      <c r="C23" s="26">
        <v>4750000</v>
      </c>
      <c r="D23" s="26">
        <v>3200000</v>
      </c>
      <c r="E23" s="26">
        <v>3840000</v>
      </c>
      <c r="F23" s="26">
        <v>4650000</v>
      </c>
      <c r="G23" s="26">
        <v>6045000</v>
      </c>
      <c r="H23" s="26">
        <v>2650000</v>
      </c>
      <c r="I23" s="26">
        <v>3100500</v>
      </c>
      <c r="J23" s="26">
        <v>3575000</v>
      </c>
      <c r="K23" s="26">
        <v>3100500</v>
      </c>
    </row>
    <row r="24" spans="1:11" x14ac:dyDescent="0.3">
      <c r="A24" t="s">
        <v>141</v>
      </c>
      <c r="B24" s="26">
        <v>3800000</v>
      </c>
      <c r="C24" s="26">
        <v>4750000</v>
      </c>
      <c r="D24" s="26">
        <v>3200000</v>
      </c>
      <c r="E24" s="26">
        <v>3840000</v>
      </c>
      <c r="F24" s="26">
        <v>4650000</v>
      </c>
      <c r="G24" s="26">
        <v>6045000</v>
      </c>
      <c r="H24" s="26">
        <v>2650000</v>
      </c>
      <c r="I24" s="26">
        <v>3100500</v>
      </c>
      <c r="J24" s="26">
        <v>3575000</v>
      </c>
      <c r="K24" s="26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H19" sqref="H19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27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9525</xdr:colOff>
                    <xdr:row>14</xdr:row>
                    <xdr:rowOff>9525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L11" sqref="L11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2025-11-17T01:49:12Z</dcterms:modified>
</cp:coreProperties>
</file>