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YSCOM\OneDrive\바탕 화면\취준\컴활\2025_기본서_컴활2급실기_학습자료_241127 update\04 실전모의고사\"/>
    </mc:Choice>
  </mc:AlternateContent>
  <bookViews>
    <workbookView xWindow="0" yWindow="0" windowWidth="23040" windowHeight="8988" tabRatio="749" activeTab="7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G5" i="7" l="1"/>
  <c r="G6" i="7"/>
  <c r="G7" i="7"/>
  <c r="G8" i="7"/>
  <c r="G9" i="7"/>
  <c r="G10" i="7"/>
  <c r="G11" i="7"/>
  <c r="G12" i="7"/>
  <c r="G13" i="7"/>
  <c r="G4" i="7"/>
  <c r="F22" i="5"/>
  <c r="E22" i="5"/>
  <c r="F20" i="5"/>
  <c r="E20" i="5"/>
  <c r="F14" i="5"/>
  <c r="E14" i="5"/>
  <c r="E23" i="5" s="1"/>
  <c r="F8" i="5"/>
  <c r="F23" i="5" s="1"/>
  <c r="E8" i="5"/>
  <c r="F21" i="5"/>
  <c r="E21" i="5"/>
  <c r="F15" i="5"/>
  <c r="E15" i="5"/>
  <c r="F9" i="5"/>
  <c r="E9" i="5"/>
  <c r="D32" i="4"/>
  <c r="I14" i="4"/>
  <c r="I15" i="4"/>
  <c r="I16" i="4"/>
  <c r="I17" i="4"/>
  <c r="I18" i="4"/>
  <c r="I19" i="4"/>
  <c r="I20" i="4"/>
  <c r="I13" i="4"/>
  <c r="L9" i="4"/>
  <c r="D9" i="4"/>
  <c r="D5" i="4"/>
  <c r="D6" i="4"/>
  <c r="D7" i="4"/>
  <c r="D8" i="4"/>
  <c r="D4" i="4"/>
  <c r="H5" i="6" l="1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>
  <authors>
    <author>YSCOM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개월수</t>
        </r>
      </text>
    </comment>
  </commentList>
</comments>
</file>

<file path=xl/sharedStrings.xml><?xml version="1.0" encoding="utf-8"?>
<sst xmlns="http://schemas.openxmlformats.org/spreadsheetml/2006/main" count="455" uniqueCount="285">
  <si>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</si>
  <si>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</si>
  <si>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</si>
  <si>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</si>
  <si>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</si>
  <si>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</si>
  <si>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</si>
  <si>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</si>
  <si>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</si>
  <si>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</si>
  <si>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</si>
  <si>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</si>
  <si>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</si>
  <si>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</si>
  <si>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</si>
  <si>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</si>
  <si>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</si>
  <si>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</si>
  <si>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</si>
  <si>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</si>
  <si>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</si>
  <si>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</si>
  <si>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</si>
  <si>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</si>
  <si>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</si>
  <si>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</si>
  <si>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</si>
  <si>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</si>
  <si>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</si>
  <si>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</si>
  <si>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</si>
  <si>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</si>
  <si>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</si>
  <si>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</si>
  <si>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</si>
  <si>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</si>
  <si>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</si>
  <si>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</si>
  <si>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</si>
  <si>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</si>
  <si>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</si>
  <si>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</si>
  <si>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</si>
  <si>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</si>
  <si>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</si>
  <si>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</si>
  <si>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</si>
  <si>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</si>
  <si>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</si>
  <si>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</si>
  <si>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</si>
  <si>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</si>
  <si>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</si>
  <si>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</si>
  <si>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</si>
  <si>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</si>
  <si>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</si>
  <si>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</si>
  <si>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</si>
  <si>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</si>
  <si>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</si>
  <si>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</si>
  <si>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</si>
  <si>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</si>
  <si>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</si>
  <si>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</si>
  <si>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</si>
  <si>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</si>
  <si>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</si>
  <si>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</si>
  <si>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</si>
  <si>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</si>
  <si>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</si>
  <si>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</si>
  <si>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</si>
  <si>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</si>
  <si>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</si>
  <si>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</si>
  <si>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</si>
  <si>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</si>
  <si>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</si>
  <si>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</si>
  <si>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</si>
  <si>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</si>
  <si>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</si>
  <si>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</si>
  <si>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</si>
  <si>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</si>
  <si>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</si>
  <si>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</si>
  <si>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</si>
  <si>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</si>
  <si>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</si>
  <si>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</si>
  <si>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</si>
  <si>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</si>
  <si>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</si>
  <si>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</si>
  <si>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</si>
  <si>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</si>
  <si>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</si>
  <si>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</si>
  <si>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</si>
  <si>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</si>
  <si>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</si>
  <si>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</si>
  <si>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</si>
  <si>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</si>
  <si>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</si>
  <si>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</si>
  <si>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</si>
  <si>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</si>
  <si>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</si>
  <si>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</si>
  <si>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</si>
  <si>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</si>
  <si>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</si>
  <si>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</si>
  <si>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</si>
  <si>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</si>
  <si>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</si>
  <si>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</si>
  <si>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</si>
  <si>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</si>
  <si>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</si>
  <si>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</si>
  <si>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</si>
  <si>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</si>
  <si>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</si>
  <si>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</si>
  <si>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</si>
  <si>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</si>
  <si>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</si>
  <si>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</si>
  <si>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</si>
  <si>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</si>
  <si>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</si>
  <si>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</si>
  <si>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</si>
  <si>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</si>
  <si>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</si>
  <si>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</si>
  <si>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</si>
  <si>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</si>
  <si>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</si>
  <si>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</si>
  <si>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</si>
  <si>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</si>
  <si>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</si>
  <si>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</si>
  <si>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</si>
  <si>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</si>
  <si>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</si>
  <si>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</si>
  <si>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</si>
  <si>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</si>
  <si>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</si>
  <si>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</si>
  <si>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</si>
  <si>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</si>
  <si>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</si>
  <si>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</si>
  <si>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</si>
  <si>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</si>
  <si>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</si>
  <si>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</si>
  <si>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</si>
  <si>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</si>
  <si>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</si>
  <si>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</si>
  <si>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</si>
  <si>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</si>
  <si>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</si>
  <si>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</si>
  <si>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</si>
  <si>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</si>
  <si>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</si>
  <si>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</si>
  <si>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</si>
  <si>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</si>
  <si>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</si>
  <si>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</si>
  <si>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</si>
  <si>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</si>
  <si>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</si>
  <si>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</si>
  <si>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</si>
  <si>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</si>
  <si>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</si>
  <si>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</si>
  <si>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</si>
  <si>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</si>
  <si>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</si>
  <si>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</si>
  <si>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</si>
  <si>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</si>
  <si>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</si>
  <si>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</si>
  <si>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</si>
  <si>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</si>
  <si>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</si>
  <si>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</si>
  <si>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</si>
  <si>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</si>
  <si>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</si>
  <si>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</si>
  <si>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</si>
  <si>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</si>
  <si>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</si>
  <si>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</si>
  <si>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</si>
  <si>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</si>
  <si>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</si>
  <si>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</si>
  <si>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</si>
  <si>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</si>
  <si>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</si>
  <si>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</si>
  <si>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</si>
  <si>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</si>
  <si>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</si>
  <si>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</si>
  <si>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</si>
  <si>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</si>
  <si>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</si>
  <si>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</si>
  <si>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</si>
  <si>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</si>
  <si>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</si>
  <si>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</si>
  <si>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</si>
  <si>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</si>
  <si>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</si>
  <si>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</si>
  <si>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</si>
  <si>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</si>
  <si>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</si>
  <si>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</si>
  <si>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</si>
  <si>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</si>
  <si>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</si>
  <si>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</si>
  <si>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</si>
  <si>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</si>
  <si>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</si>
  <si>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</si>
  <si>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</si>
  <si>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</si>
  <si>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</si>
  <si>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</si>
  <si>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</si>
  <si>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</si>
  <si>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</si>
  <si>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</si>
  <si>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</si>
  <si>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현대상사</t>
    <phoneticPr fontId="1" type="noConversion"/>
  </si>
  <si>
    <t>볼펜</t>
    <phoneticPr fontId="1" type="noConversion"/>
  </si>
  <si>
    <t>Ball-100</t>
    <phoneticPr fontId="1" type="noConversion"/>
  </si>
  <si>
    <t>네임펜</t>
    <phoneticPr fontId="1" type="noConversion"/>
  </si>
  <si>
    <t>포스트잇</t>
    <phoneticPr fontId="1" type="noConversion"/>
  </si>
  <si>
    <t>Ball-101</t>
    <phoneticPr fontId="1" type="noConversion"/>
  </si>
  <si>
    <t>Ball-102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</si>
  <si>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</si>
  <si>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</si>
  <si>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</si>
  <si>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★인사명부★</t>
    <phoneticPr fontId="1" type="noConversion"/>
  </si>
  <si>
    <t>퇴직금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</si>
  <si>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</si>
  <si>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</si>
  <si>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</si>
  <si>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</si>
  <si>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관리부</t>
    <phoneticPr fontId="1" type="noConversion"/>
  </si>
  <si>
    <t>영업1부 요약</t>
  </si>
  <si>
    <t>영업3부 요약</t>
  </si>
  <si>
    <t>영업2부 요약</t>
  </si>
  <si>
    <t>총합계</t>
  </si>
  <si>
    <t>영업1부 최소값</t>
  </si>
  <si>
    <t>영업3부 최소값</t>
  </si>
  <si>
    <t>영업2부 최소값</t>
  </si>
  <si>
    <t>전체 최소값</t>
  </si>
  <si>
    <t>(모두)</t>
  </si>
  <si>
    <t>평균 : 기본급</t>
  </si>
  <si>
    <t>최소값 : 총급여액</t>
  </si>
  <si>
    <t>값</t>
  </si>
  <si>
    <t>상여급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</si>
</sst>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\/d\(aaa\)"/>
    <numFmt numFmtId="177" formatCode="#,##0_);[Red]\(#,##0\)"/>
    <numFmt numFmtId="181" formatCode="0_);[Red]\(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6"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8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6D8-4ECF-AED5-445B5F4A31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6D8-4ECF-AED5-445B5F4A31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14</xdr:row>
          <xdr:rowOff>53340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빗면 1"/>
        <xdr:cNvSpPr/>
      </xdr:nvSpPr>
      <xdr:spPr>
        <a:xfrm>
          <a:off x="2880360" y="3139440"/>
          <a:ext cx="203454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SCOM" refreshedDate="45839.949641782405" createdVersion="6" refreshedVersion="6" minRefreshableVersion="3" recordCount="12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updatedVersion="6" minRefreshableVersion="3" useAutoFormatting="1" rowGrandTotals="0" itemPrintTitles="1" createdVersion="6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/>
    <dataField name="최소값 : 총급여액" fld="7" subtotal="min" baseField="1" baseItem="0"/>
  </dataFields>
  <formats count="6">
    <format dxfId="5">
      <pivotArea collapsedLevelsAreSubtotals="1" fieldPosition="0">
        <references count="3">
          <reference field="4294967294" count="1">
            <x v="1"/>
          </reference>
          <reference field="1" count="1" selected="0">
            <x v="0"/>
          </reference>
          <reference field="2" count="1" selected="0">
            <x v="1"/>
          </reference>
        </references>
      </pivotArea>
    </format>
    <format dxfId="4">
      <pivotArea collapsedLevelsAreSubtotals="1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">
      <pivotArea collapsedLevelsAreSubtotals="1" fieldPosition="0">
        <references count="1">
          <reference field="1" count="1">
            <x v="1"/>
          </reference>
        </references>
      </pivotArea>
    </format>
    <format dxfId="2">
      <pivotArea collapsedLevelsAreSubtotals="1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">
      <pivotArea collapsedLevelsAreSubtotals="1" fieldPosition="0">
        <references count="1">
          <reference field="1" count="1">
            <x v="2"/>
          </reference>
        </references>
      </pivotArea>
    </format>
    <format dxfId="0">
      <pivotArea collapsedLevelsAreSubtotals="1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workbookViewId="0">
      <selection activeCell="E9" sqref="E9"/>
    </sheetView>
  </sheetViews>
  <sheetFormatPr defaultRowHeight="17.399999999999999" x14ac:dyDescent="0.4"/>
  <cols>
    <col min="1" max="1" width="10.89843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">
      <c r="A4" s="2">
        <v>45575</v>
      </c>
      <c r="B4" s="1" t="s">
        <v>256</v>
      </c>
      <c r="C4" s="3">
        <v>1240</v>
      </c>
      <c r="D4" s="1" t="s">
        <v>257</v>
      </c>
      <c r="E4" s="1">
        <v>10</v>
      </c>
      <c r="F4" s="1" t="s">
        <v>251</v>
      </c>
    </row>
    <row r="5" spans="1:6" x14ac:dyDescent="0.4">
      <c r="A5" s="2">
        <v>45576</v>
      </c>
      <c r="B5" s="14" t="s">
        <v>256</v>
      </c>
      <c r="C5" s="3">
        <v>2450</v>
      </c>
      <c r="D5" s="14" t="s">
        <v>260</v>
      </c>
      <c r="E5" s="1">
        <v>20</v>
      </c>
      <c r="F5" s="1" t="s">
        <v>252</v>
      </c>
    </row>
    <row r="6" spans="1:6" x14ac:dyDescent="0.4">
      <c r="A6" s="2">
        <v>45577</v>
      </c>
      <c r="B6" s="14" t="s">
        <v>256</v>
      </c>
      <c r="C6" s="3">
        <v>1400</v>
      </c>
      <c r="D6" s="14" t="s">
        <v>261</v>
      </c>
      <c r="E6" s="1">
        <v>35</v>
      </c>
      <c r="F6" s="1" t="s">
        <v>253</v>
      </c>
    </row>
    <row r="7" spans="1:6" x14ac:dyDescent="0.4">
      <c r="A7" s="2">
        <v>45591</v>
      </c>
      <c r="B7" s="1" t="s">
        <v>258</v>
      </c>
      <c r="C7" s="3">
        <v>2300</v>
      </c>
      <c r="D7" s="1" t="s">
        <v>262</v>
      </c>
      <c r="E7" s="1">
        <v>5</v>
      </c>
      <c r="F7" s="1" t="s">
        <v>254</v>
      </c>
    </row>
    <row r="8" spans="1:6" x14ac:dyDescent="0.4">
      <c r="A8" s="2">
        <v>45592</v>
      </c>
      <c r="B8" s="14" t="s">
        <v>258</v>
      </c>
      <c r="C8" s="3">
        <v>1500</v>
      </c>
      <c r="D8" s="1" t="s">
        <v>263</v>
      </c>
      <c r="E8" s="1">
        <v>11</v>
      </c>
      <c r="F8" s="14" t="s">
        <v>254</v>
      </c>
    </row>
    <row r="9" spans="1:6" x14ac:dyDescent="0.4">
      <c r="A9" s="2">
        <v>45593</v>
      </c>
      <c r="B9" s="1" t="s">
        <v>259</v>
      </c>
      <c r="C9" s="3">
        <v>1670</v>
      </c>
      <c r="D9" s="1" t="s">
        <v>264</v>
      </c>
      <c r="E9" s="1">
        <v>30</v>
      </c>
      <c r="F9" s="1" t="s">
        <v>255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16"/>
  <sheetViews>
    <sheetView workbookViewId="0">
      <selection activeCell="G5" sqref="G5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27" t="s">
        <v>265</v>
      </c>
      <c r="B1" s="27"/>
      <c r="C1" s="27"/>
      <c r="D1" s="27"/>
      <c r="E1" s="27"/>
      <c r="F1" s="27"/>
    </row>
    <row r="2" spans="1:6" ht="19.95" customHeight="1" x14ac:dyDescent="0.4">
      <c r="E2" s="1" t="s">
        <v>243</v>
      </c>
      <c r="F2" s="15">
        <v>45528</v>
      </c>
    </row>
    <row r="3" spans="1:6" x14ac:dyDescent="0.4">
      <c r="A3" s="16" t="s">
        <v>225</v>
      </c>
      <c r="B3" s="16" t="s">
        <v>226</v>
      </c>
      <c r="C3" s="16" t="s">
        <v>227</v>
      </c>
      <c r="D3" s="16" t="s">
        <v>228</v>
      </c>
      <c r="E3" s="16" t="s">
        <v>81</v>
      </c>
      <c r="F3" s="16" t="s">
        <v>82</v>
      </c>
    </row>
    <row r="4" spans="1:6" x14ac:dyDescent="0.4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3"/>
  <sheetViews>
    <sheetView topLeftCell="A4" workbookViewId="0">
      <selection activeCell="F16" sqref="F16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28" t="s">
        <v>100</v>
      </c>
      <c r="B1" s="28"/>
      <c r="C1" s="28"/>
      <c r="D1" s="28"/>
      <c r="E1" s="28"/>
      <c r="F1" s="28"/>
      <c r="G1" s="28"/>
      <c r="H1" s="28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17" t="s">
        <v>266</v>
      </c>
      <c r="B16" s="17" t="s">
        <v>267</v>
      </c>
      <c r="C16" s="17" t="s">
        <v>284</v>
      </c>
    </row>
    <row r="17" spans="1:8" x14ac:dyDescent="0.4">
      <c r="A17" s="17" t="s">
        <v>268</v>
      </c>
      <c r="B17" s="17" t="s">
        <v>269</v>
      </c>
      <c r="C17" s="17" t="s">
        <v>270</v>
      </c>
    </row>
    <row r="20" spans="1:8" x14ac:dyDescent="0.4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2"/>
  <sheetViews>
    <sheetView topLeftCell="A4" workbookViewId="0">
      <selection activeCell="D16" sqref="D16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43787</v>
      </c>
      <c r="D5" s="6" t="str">
        <f t="shared" ref="D5:D8" si="0">IF(YEAR($D$2)-YEAR(C5)&gt;=10,"★",IF(YEAR($D$2)-YEAR(C5)&gt;=5,"☆",))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8</v>
      </c>
    </row>
    <row r="6" spans="1:12" x14ac:dyDescent="0.4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271</v>
      </c>
    </row>
    <row r="7" spans="1:12" x14ac:dyDescent="0.4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44077</v>
      </c>
      <c r="D9" s="6" t="str">
        <f>IF(YEAR($D$2)-YEAR(C9)&gt;=10,"★",IF(YEAR($D$2)-YEAR(C9)&gt;=5,"☆"," "))</f>
        <v xml:space="preserve"> </v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4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217</v>
      </c>
      <c r="B13" s="13">
        <v>0.54722222222222217</v>
      </c>
      <c r="C13" s="13">
        <v>0.61388888888888882</v>
      </c>
      <c r="D13" s="31" t="str">
        <f>IF(MINUTE(C13-B13)&gt;=30,HOUR(C13-B13)+1,HOUR(C13-B13)) &amp;"시간"</f>
        <v>2시간</v>
      </c>
      <c r="F13" s="6" t="s">
        <v>43</v>
      </c>
      <c r="G13" s="6" t="s">
        <v>44</v>
      </c>
      <c r="H13" s="6">
        <v>45</v>
      </c>
      <c r="I13" s="10">
        <f>VLOOKUP(RIGHT(F13,1),$F$23:$H$28,3,FALSE)*H13</f>
        <v>135000</v>
      </c>
    </row>
    <row r="14" spans="1:12" x14ac:dyDescent="0.4">
      <c r="A14" s="6" t="s">
        <v>218</v>
      </c>
      <c r="B14" s="13">
        <v>0.55694444444444446</v>
      </c>
      <c r="C14" s="13">
        <v>0.6743055555555556</v>
      </c>
      <c r="D14" s="31" t="str">
        <f t="shared" ref="D14:D20" si="1">IF(MINUTE(C14-B14)&gt;=30,HOUR(C14-B14)+1,HOUR(C14-B14)) 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VLOOKUP(RIGHT(F14,1),$F$23:$H$28,3,FALSE)*H14</f>
        <v>400500</v>
      </c>
    </row>
    <row r="15" spans="1:12" x14ac:dyDescent="0.4">
      <c r="A15" s="6" t="s">
        <v>219</v>
      </c>
      <c r="B15" s="13">
        <v>0.56666666666666665</v>
      </c>
      <c r="C15" s="13">
        <v>0.64513888888888882</v>
      </c>
      <c r="D15" s="31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">
      <c r="A16" s="6" t="s">
        <v>220</v>
      </c>
      <c r="B16" s="13">
        <v>0.59097222222222223</v>
      </c>
      <c r="C16" s="13">
        <v>0.68125000000000002</v>
      </c>
      <c r="D16" s="31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">
      <c r="A17" s="6" t="s">
        <v>221</v>
      </c>
      <c r="B17" s="13">
        <v>0.60625000000000007</v>
      </c>
      <c r="C17" s="13">
        <v>0.66527777777777775</v>
      </c>
      <c r="D17" s="31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">
      <c r="A18" s="6" t="s">
        <v>222</v>
      </c>
      <c r="B18" s="13">
        <v>0.61527777777777781</v>
      </c>
      <c r="C18" s="13">
        <v>0.6694444444444444</v>
      </c>
      <c r="D18" s="31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">
      <c r="A19" s="6" t="s">
        <v>223</v>
      </c>
      <c r="B19" s="13">
        <v>0.64097222222222217</v>
      </c>
      <c r="C19" s="13">
        <v>0.73819444444444438</v>
      </c>
      <c r="D19" s="31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">
      <c r="A20" s="6" t="s">
        <v>224</v>
      </c>
      <c r="B20" s="13">
        <v>0.64513888888888882</v>
      </c>
      <c r="C20" s="13">
        <v>0.68541666666666667</v>
      </c>
      <c r="D20" s="31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">
      <c r="A22" s="4" t="s">
        <v>56</v>
      </c>
      <c r="B22" s="5" t="s">
        <v>57</v>
      </c>
      <c r="F22" s="30" t="s">
        <v>71</v>
      </c>
      <c r="G22" s="30"/>
      <c r="H22" s="30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29" t="s">
        <v>70</v>
      </c>
      <c r="B32" s="29"/>
      <c r="C32" s="29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3"/>
  <sheetViews>
    <sheetView workbookViewId="0">
      <selection activeCell="D8" sqref="D8"/>
    </sheetView>
  </sheetViews>
  <sheetFormatPr defaultRowHeight="17.399999999999999" outlineLevelRow="3" x14ac:dyDescent="0.4"/>
  <cols>
    <col min="4" max="4" width="14.09765625" bestFit="1" customWidth="1"/>
  </cols>
  <sheetData>
    <row r="1" spans="1:6" ht="21" x14ac:dyDescent="0.4">
      <c r="A1" s="28" t="s">
        <v>117</v>
      </c>
      <c r="B1" s="28"/>
      <c r="C1" s="28"/>
      <c r="D1" s="28"/>
      <c r="E1" s="28"/>
      <c r="F1" s="28"/>
    </row>
    <row r="3" spans="1:6" x14ac:dyDescent="0.4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18" t="s">
        <v>276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18" t="s">
        <v>272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3211</v>
      </c>
      <c r="B10" s="6" t="s">
        <v>125</v>
      </c>
      <c r="C10" s="6" t="s">
        <v>89</v>
      </c>
      <c r="D10" s="6" t="s">
        <v>122</v>
      </c>
      <c r="E10" s="10">
        <v>45600</v>
      </c>
      <c r="F10" s="10">
        <v>43000</v>
      </c>
    </row>
    <row r="11" spans="1:6" outlineLevel="3" x14ac:dyDescent="0.4">
      <c r="A11" s="6">
        <v>3214</v>
      </c>
      <c r="B11" s="6" t="s">
        <v>121</v>
      </c>
      <c r="C11" s="6" t="s">
        <v>94</v>
      </c>
      <c r="D11" s="6" t="s">
        <v>122</v>
      </c>
      <c r="E11" s="10">
        <v>12500</v>
      </c>
      <c r="F11" s="10">
        <v>21000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18" t="s">
        <v>278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18" t="s">
        <v>274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19"/>
      <c r="B20" s="19"/>
      <c r="C20" s="19"/>
      <c r="D20" s="21" t="s">
        <v>277</v>
      </c>
      <c r="E20" s="20">
        <f>SUBTOTAL(5,E16:E19)</f>
        <v>32560</v>
      </c>
      <c r="F20" s="20">
        <f>SUBTOTAL(5,F16:F19)</f>
        <v>32660</v>
      </c>
    </row>
    <row r="21" spans="1:6" outlineLevel="1" x14ac:dyDescent="0.4">
      <c r="A21" s="19"/>
      <c r="B21" s="19"/>
      <c r="C21" s="19"/>
      <c r="D21" s="21" t="s">
        <v>273</v>
      </c>
      <c r="E21" s="20">
        <f>SUBTOTAL(9,E16:E19)</f>
        <v>218740</v>
      </c>
      <c r="F21" s="20">
        <f>SUBTOTAL(9,F16:F19)</f>
        <v>221140</v>
      </c>
    </row>
    <row r="22" spans="1:6" x14ac:dyDescent="0.4">
      <c r="A22" s="19"/>
      <c r="B22" s="19"/>
      <c r="C22" s="19"/>
      <c r="D22" s="21" t="s">
        <v>279</v>
      </c>
      <c r="E22" s="20">
        <f>SUBTOTAL(5,E4:E19)</f>
        <v>12500</v>
      </c>
      <c r="F22" s="20">
        <f>SUBTOTAL(5,F4:F19)</f>
        <v>21000</v>
      </c>
    </row>
    <row r="23" spans="1:6" x14ac:dyDescent="0.4">
      <c r="A23" s="19"/>
      <c r="B23" s="19"/>
      <c r="C23" s="19"/>
      <c r="D23" s="21" t="s">
        <v>275</v>
      </c>
      <c r="E23" s="20">
        <f>SUBTOTAL(9,E4:E19)</f>
        <v>588120</v>
      </c>
      <c r="F23" s="20">
        <f>SUBTOTAL(9,F4:F19)</f>
        <v>601140</v>
      </c>
    </row>
  </sheetData>
  <sortState ref="A4:F15">
    <sortCondition ref="D4:D1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9"/>
  <sheetViews>
    <sheetView topLeftCell="A16" workbookViewId="0">
      <selection activeCell="D31" sqref="D31"/>
    </sheetView>
  </sheetViews>
  <sheetFormatPr defaultRowHeight="17.399999999999999" x14ac:dyDescent="0.4"/>
  <cols>
    <col min="1" max="1" width="20.796875" customWidth="1"/>
    <col min="2" max="2" width="16.09765625" customWidth="1"/>
    <col min="3" max="3" width="9.69921875" bestFit="1" customWidth="1"/>
    <col min="4" max="4" width="9.796875" bestFit="1" customWidth="1"/>
    <col min="5" max="5" width="10.69921875" bestFit="1" customWidth="1"/>
    <col min="6" max="6" width="9.69921875" bestFit="1" customWidth="1"/>
    <col min="7" max="7" width="10.69921875" bestFit="1" customWidth="1"/>
    <col min="8" max="8" width="12.296875" bestFit="1" customWidth="1"/>
    <col min="9" max="9" width="16.19921875" bestFit="1" customWidth="1"/>
    <col min="10" max="10" width="16.8984375" bestFit="1" customWidth="1"/>
    <col min="11" max="11" width="20.796875" bestFit="1" customWidth="1"/>
  </cols>
  <sheetData>
    <row r="1" spans="1:8" ht="21" x14ac:dyDescent="0.4">
      <c r="A1" s="28" t="s">
        <v>133</v>
      </c>
      <c r="B1" s="28"/>
      <c r="C1" s="28"/>
      <c r="D1" s="28"/>
      <c r="E1" s="28"/>
      <c r="F1" s="28"/>
      <c r="G1" s="28"/>
      <c r="H1" s="28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22" t="s">
        <v>22</v>
      </c>
      <c r="B17" t="s">
        <v>280</v>
      </c>
    </row>
    <row r="19" spans="1:7" x14ac:dyDescent="0.4">
      <c r="C19" s="22" t="s">
        <v>135</v>
      </c>
    </row>
    <row r="20" spans="1:7" x14ac:dyDescent="0.4">
      <c r="A20" s="22" t="s">
        <v>80</v>
      </c>
      <c r="B20" s="22" t="s">
        <v>283</v>
      </c>
      <c r="C20" t="s">
        <v>109</v>
      </c>
      <c r="D20" t="s">
        <v>89</v>
      </c>
      <c r="E20" t="s">
        <v>107</v>
      </c>
      <c r="F20" t="s">
        <v>94</v>
      </c>
      <c r="G20" t="s">
        <v>275</v>
      </c>
    </row>
    <row r="21" spans="1:7" x14ac:dyDescent="0.4">
      <c r="A21" t="s">
        <v>18</v>
      </c>
      <c r="C21" s="23"/>
      <c r="D21" s="23"/>
      <c r="E21" s="23"/>
      <c r="F21" s="23"/>
      <c r="G21" s="23"/>
    </row>
    <row r="22" spans="1:7" x14ac:dyDescent="0.4">
      <c r="B22" t="s">
        <v>281</v>
      </c>
      <c r="C22" s="24">
        <v>3800000</v>
      </c>
      <c r="D22" s="24">
        <v>3200000</v>
      </c>
      <c r="E22" s="24">
        <v>4650000</v>
      </c>
      <c r="F22" s="24">
        <v>2650000</v>
      </c>
      <c r="G22" s="24">
        <v>3575000</v>
      </c>
    </row>
    <row r="23" spans="1:7" x14ac:dyDescent="0.4">
      <c r="B23" t="s">
        <v>282</v>
      </c>
      <c r="C23" s="24">
        <v>4750000</v>
      </c>
      <c r="D23" s="24">
        <v>3840000</v>
      </c>
      <c r="E23" s="24">
        <v>6045000</v>
      </c>
      <c r="F23" s="24">
        <v>3100500</v>
      </c>
      <c r="G23" s="24">
        <v>3100500</v>
      </c>
    </row>
    <row r="24" spans="1:7" x14ac:dyDescent="0.4">
      <c r="A24" t="s">
        <v>144</v>
      </c>
      <c r="C24" s="24"/>
      <c r="D24" s="24"/>
      <c r="E24" s="24"/>
      <c r="F24" s="24"/>
      <c r="G24" s="24"/>
    </row>
    <row r="25" spans="1:7" x14ac:dyDescent="0.4">
      <c r="B25" t="s">
        <v>281</v>
      </c>
      <c r="C25" s="24">
        <v>3800000</v>
      </c>
      <c r="D25" s="24">
        <v>3200000</v>
      </c>
      <c r="E25" s="24">
        <v>4650000</v>
      </c>
      <c r="F25" s="24">
        <v>2650000</v>
      </c>
      <c r="G25" s="24">
        <v>3575000</v>
      </c>
    </row>
    <row r="26" spans="1:7" x14ac:dyDescent="0.4">
      <c r="B26" t="s">
        <v>282</v>
      </c>
      <c r="C26" s="24">
        <v>4750000</v>
      </c>
      <c r="D26" s="24">
        <v>3840000</v>
      </c>
      <c r="E26" s="24">
        <v>6045000</v>
      </c>
      <c r="F26" s="24">
        <v>3100500</v>
      </c>
      <c r="G26" s="24">
        <v>3100500</v>
      </c>
    </row>
    <row r="27" spans="1:7" x14ac:dyDescent="0.4">
      <c r="A27" t="s">
        <v>141</v>
      </c>
      <c r="C27" s="24"/>
      <c r="D27" s="24"/>
      <c r="E27" s="24"/>
      <c r="F27" s="24"/>
      <c r="G27" s="24"/>
    </row>
    <row r="28" spans="1:7" x14ac:dyDescent="0.4">
      <c r="B28" t="s">
        <v>281</v>
      </c>
      <c r="C28" s="24">
        <v>3800000</v>
      </c>
      <c r="D28" s="24">
        <v>3200000</v>
      </c>
      <c r="E28" s="24">
        <v>4650000</v>
      </c>
      <c r="F28" s="24">
        <v>2650000</v>
      </c>
      <c r="G28" s="24">
        <v>3575000</v>
      </c>
    </row>
    <row r="29" spans="1:7" x14ac:dyDescent="0.4">
      <c r="B29" t="s">
        <v>282</v>
      </c>
      <c r="C29" s="24">
        <v>4750000</v>
      </c>
      <c r="D29" s="24">
        <v>3840000</v>
      </c>
      <c r="E29" s="24">
        <v>6045000</v>
      </c>
      <c r="F29" s="24">
        <v>3100500</v>
      </c>
      <c r="G29" s="24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G13"/>
  <sheetViews>
    <sheetView workbookViewId="0">
      <selection activeCell="K9" sqref="K9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28" t="s">
        <v>153</v>
      </c>
      <c r="B1" s="28"/>
      <c r="C1" s="28"/>
      <c r="D1" s="28"/>
      <c r="E1" s="28"/>
      <c r="F1" s="28"/>
      <c r="G1" s="28"/>
    </row>
    <row r="3" spans="1:7" x14ac:dyDescent="0.4">
      <c r="A3" s="25" t="s">
        <v>154</v>
      </c>
      <c r="B3" s="26" t="s">
        <v>40</v>
      </c>
      <c r="C3" s="26" t="s">
        <v>155</v>
      </c>
      <c r="D3" s="26" t="s">
        <v>156</v>
      </c>
      <c r="E3" s="26" t="s">
        <v>60</v>
      </c>
      <c r="F3" s="26" t="s">
        <v>157</v>
      </c>
      <c r="G3" s="26" t="s">
        <v>42</v>
      </c>
    </row>
    <row r="4" spans="1:7" x14ac:dyDescent="0.4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45720</xdr:colOff>
                    <xdr:row>14</xdr:row>
                    <xdr:rowOff>53340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0"/>
  <sheetViews>
    <sheetView tabSelected="1" topLeftCell="A10" workbookViewId="0">
      <selection activeCell="K19" sqref="K19"/>
    </sheetView>
  </sheetViews>
  <sheetFormatPr defaultRowHeight="17.399999999999999" x14ac:dyDescent="0.4"/>
  <sheetData>
    <row r="1" spans="1:7" ht="21" x14ac:dyDescent="0.4">
      <c r="A1" s="28" t="s">
        <v>188</v>
      </c>
      <c r="B1" s="28"/>
      <c r="C1" s="28"/>
      <c r="D1" s="28"/>
      <c r="E1" s="28"/>
      <c r="F1" s="28"/>
      <c r="G1" s="28"/>
    </row>
    <row r="3" spans="1:7" x14ac:dyDescent="0.4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YSCOM</cp:lastModifiedBy>
  <dcterms:created xsi:type="dcterms:W3CDTF">2023-04-27T08:01:32Z</dcterms:created>
  <dcterms:modified xsi:type="dcterms:W3CDTF">2025-07-01T14:06:59Z</dcterms:modified>
</cp:coreProperties>
</file>