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factc\Desktop\"/>
    </mc:Choice>
  </mc:AlternateContent>
  <xr:revisionPtr revIDLastSave="0" documentId="13_ncr:1_{896B414C-CB27-4755-99F4-93FC510EB6CA}" xr6:coauthVersionLast="47" xr6:coauthVersionMax="47" xr10:uidLastSave="{00000000-0000-0000-0000-000000000000}"/>
  <bookViews>
    <workbookView xWindow="-120" yWindow="-120" windowWidth="29040" windowHeight="15720" tabRatio="749" activeTab="6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4" l="1"/>
  <c r="I14" i="4"/>
  <c r="I15" i="4"/>
  <c r="I16" i="4"/>
  <c r="I17" i="4"/>
  <c r="I18" i="4"/>
  <c r="I19" i="4"/>
  <c r="I20" i="4"/>
  <c r="I13" i="4"/>
  <c r="D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yeonhong Kim</author>
  </authors>
  <commentList>
    <comment ref="E3" authorId="0" shapeId="0" xr:uid="{3A9D7623-87A9-4795-991E-56257C78DF39}">
      <text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<sst xmlns="http://schemas.openxmlformats.org/spreadsheetml/2006/main" count="455" uniqueCount="279">
  <si>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</si>
  <si>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</si>
  <si>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</si>
  <si>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</si>
  <si>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</si>
  <si>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</si>
  <si>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</si>
  <si>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</si>
  <si>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</si>
  <si>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</si>
  <si>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</si>
  <si>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</si>
  <si>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</si>
  <si>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</si>
  <si>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</si>
  <si>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</si>
  <si>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</si>
  <si>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</si>
  <si>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</si>
  <si>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</si>
  <si>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</si>
  <si>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</si>
  <si>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</si>
  <si>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</si>
  <si>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</si>
  <si>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</si>
  <si>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</si>
  <si>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</si>
  <si>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</si>
  <si>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</si>
  <si>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</si>
  <si>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</si>
  <si>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</si>
  <si>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</si>
  <si>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</si>
  <si>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</si>
  <si>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</si>
  <si>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</si>
  <si>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</si>
  <si>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</si>
  <si>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</si>
  <si>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</si>
  <si>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</si>
  <si>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</si>
  <si>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</si>
  <si>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</si>
  <si>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</si>
  <si>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</si>
  <si>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</si>
  <si>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</si>
  <si>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</si>
  <si>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</si>
  <si>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</si>
  <si>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</si>
  <si>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</si>
  <si>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</si>
  <si>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</si>
  <si>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</si>
  <si>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</si>
  <si>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</si>
  <si>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</si>
  <si>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</si>
  <si>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</si>
  <si>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</si>
  <si>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</si>
  <si>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</si>
  <si>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</si>
  <si>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</si>
  <si>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</si>
  <si>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</si>
  <si>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</si>
  <si>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</si>
  <si>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</si>
  <si>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</si>
  <si>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</si>
  <si>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</si>
  <si>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</si>
  <si>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</si>
  <si>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</si>
  <si>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</si>
  <si>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</si>
  <si>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</si>
  <si>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</si>
  <si>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</si>
  <si>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</si>
  <si>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</si>
  <si>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</si>
  <si>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</si>
  <si>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</si>
  <si>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</si>
  <si>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</si>
  <si>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</si>
  <si>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</si>
  <si>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</si>
  <si>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</si>
  <si>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</si>
  <si>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</si>
  <si>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</si>
  <si>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</si>
  <si>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</si>
  <si>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</si>
  <si>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</si>
  <si>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</si>
  <si>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</si>
  <si>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</si>
  <si>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</si>
  <si>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</si>
  <si>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</si>
  <si>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</si>
  <si>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</si>
  <si>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</si>
  <si>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</si>
  <si>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</si>
  <si>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</si>
  <si>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</si>
  <si>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</si>
  <si>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</si>
  <si>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</si>
  <si>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</si>
  <si>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</si>
  <si>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</si>
  <si>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</si>
  <si>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</si>
  <si>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</si>
  <si>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</si>
  <si>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</si>
  <si>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</si>
  <si>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</si>
  <si>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</si>
  <si>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</si>
  <si>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</si>
  <si>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</si>
  <si>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</si>
  <si>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</si>
  <si>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</si>
  <si>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</si>
  <si>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</si>
  <si>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</si>
  <si>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</si>
  <si>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</si>
  <si>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</si>
  <si>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</si>
  <si>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</si>
  <si>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</si>
  <si>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</si>
  <si>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</si>
  <si>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</si>
  <si>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</si>
  <si>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</si>
  <si>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</si>
  <si>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</si>
  <si>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</si>
  <si>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</si>
  <si>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</si>
  <si>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</si>
  <si>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</si>
  <si>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</si>
  <si>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</si>
  <si>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</si>
  <si>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</si>
  <si>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</si>
  <si>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</si>
  <si>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</si>
  <si>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</si>
  <si>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</si>
  <si>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</si>
  <si>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</si>
  <si>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</si>
  <si>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</si>
  <si>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</si>
  <si>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</si>
  <si>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</si>
  <si>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</si>
  <si>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</si>
  <si>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</si>
  <si>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</si>
  <si>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</si>
  <si>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</si>
  <si>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</si>
  <si>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</si>
  <si>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</si>
  <si>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</si>
  <si>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</si>
  <si>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</si>
  <si>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</si>
  <si>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</si>
  <si>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</si>
  <si>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</si>
  <si>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</si>
  <si>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</si>
  <si>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</si>
  <si>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</si>
  <si>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</si>
  <si>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</si>
  <si>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</si>
  <si>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</si>
  <si>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</si>
  <si>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</si>
  <si>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</si>
  <si>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</si>
  <si>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</si>
  <si>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</si>
  <si>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</si>
  <si>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</si>
  <si>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</si>
  <si>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</si>
  <si>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</si>
  <si>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</si>
  <si>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</si>
  <si>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</si>
  <si>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</si>
  <si>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</si>
  <si>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</si>
  <si>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</si>
  <si>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</si>
  <si>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</si>
  <si>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</si>
  <si>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</si>
  <si>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</si>
  <si>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</si>
  <si>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</si>
  <si>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</si>
  <si>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</si>
  <si>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</si>
  <si>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</si>
  <si>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</si>
  <si>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</si>
  <si>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</si>
  <si>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</si>
  <si>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</si>
  <si>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</si>
  <si>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</si>
  <si>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</si>
  <si>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</si>
  <si>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</si>
  <si>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</si>
  <si>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</si>
  <si>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</si>
  <si>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</si>
  <si>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</si>
  <si>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</si>
  <si>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</si>
  <si>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</si>
  <si>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</si>
  <si>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</si>
  <si>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</si>
  <si>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</si>
  <si>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</si>
  <si>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</si>
  <si>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</si>
  <si>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</si>
  <si>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</si>
  <si>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</si>
  <si>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</si>
  <si>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</si>
  <si>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</si>
  <si>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</si>
  <si>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</si>
  <si>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</si>
  <si>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</si>
  <si>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</si>
  <si>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</si>
  <si>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</si>
  <si>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</si>
  <si>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</si>
  <si>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</si>
  <si>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</si>
  <si>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</si>
  <si>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</si>
  <si>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</si>
  <si>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</si>
  <si>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</si>
  <si>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★인사명부★</t>
    <phoneticPr fontId="1" type="noConversion"/>
  </si>
  <si>
    <t>경력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</si>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</sst>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m\/d\(aaa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바탕"/>
      <family val="1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u val="doubleAccounting"/>
      <sz val="18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8" fillId="3" borderId="1" xfId="0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79-4404-87E0-00797C55D6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79-4404-87E0-00797C55D6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14</xdr:row>
          <xdr:rowOff>57150</xdr:rowOff>
        </xdr:from>
        <xdr:to>
          <xdr:col>3</xdr:col>
          <xdr:colOff>628650</xdr:colOff>
          <xdr:row>16</xdr:row>
          <xdr:rowOff>19050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38100</xdr:colOff>
      <xdr:row>14</xdr:row>
      <xdr:rowOff>28575</xdr:rowOff>
    </xdr:from>
    <xdr:to>
      <xdr:col>6</xdr:col>
      <xdr:colOff>647700</xdr:colOff>
      <xdr:row>15</xdr:row>
      <xdr:rowOff>190500</xdr:rowOff>
    </xdr:to>
    <xdr:sp macro="[0]!샐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587954E-B623-477C-883E-96ABFA3AF633}"/>
            </a:ext>
          </a:extLst>
        </xdr:cNvPr>
        <xdr:cNvSpPr/>
      </xdr:nvSpPr>
      <xdr:spPr>
        <a:xfrm>
          <a:off x="2952750" y="3009900"/>
          <a:ext cx="1981200" cy="3714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샐서식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eonhong Kim" refreshedDate="45706.060914467591" createdVersion="8" refreshedVersion="8" minRefreshableVersion="3" recordCount="12" xr:uid="{07920C1A-7409-4C35-8221-34ED08918B09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12497D-D14C-400F-830E-BD31B2CEF8A1}" name="피벗 테이블3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6"/>
    <dataField name="최소 : 총급여액" fld="7" subtotal="min" baseField="1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0" sqref="F10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244</v>
      </c>
      <c r="B3" s="1" t="s">
        <v>245</v>
      </c>
      <c r="C3" s="1" t="s">
        <v>246</v>
      </c>
      <c r="D3" s="1" t="s">
        <v>247</v>
      </c>
      <c r="E3" s="1" t="s">
        <v>254</v>
      </c>
      <c r="F3" s="1" t="s">
        <v>255</v>
      </c>
    </row>
    <row r="4" spans="1:6" x14ac:dyDescent="0.3">
      <c r="A4" s="2">
        <v>45575</v>
      </c>
      <c r="B4" s="1" t="s">
        <v>179</v>
      </c>
      <c r="C4" s="3">
        <v>1240</v>
      </c>
      <c r="D4" s="1" t="s">
        <v>248</v>
      </c>
      <c r="E4" s="1">
        <v>10</v>
      </c>
      <c r="F4" s="1" t="s">
        <v>256</v>
      </c>
    </row>
    <row r="5" spans="1:6" x14ac:dyDescent="0.3">
      <c r="A5" s="2">
        <v>45576</v>
      </c>
      <c r="B5" s="1" t="s">
        <v>179</v>
      </c>
      <c r="C5" s="3">
        <v>2450</v>
      </c>
      <c r="D5" s="1" t="s">
        <v>249</v>
      </c>
      <c r="E5" s="1">
        <v>20</v>
      </c>
      <c r="F5" s="1" t="s">
        <v>257</v>
      </c>
    </row>
    <row r="6" spans="1:6" x14ac:dyDescent="0.3">
      <c r="A6" s="2">
        <v>45577</v>
      </c>
      <c r="B6" s="1" t="s">
        <v>179</v>
      </c>
      <c r="C6" s="3">
        <v>1400</v>
      </c>
      <c r="D6" s="1" t="s">
        <v>250</v>
      </c>
      <c r="E6" s="1">
        <v>35</v>
      </c>
      <c r="F6" s="1" t="s">
        <v>258</v>
      </c>
    </row>
    <row r="7" spans="1:6" x14ac:dyDescent="0.3">
      <c r="A7" s="2">
        <v>45591</v>
      </c>
      <c r="B7" s="1" t="s">
        <v>1</v>
      </c>
      <c r="C7" s="3">
        <v>2300</v>
      </c>
      <c r="D7" s="1" t="s">
        <v>251</v>
      </c>
      <c r="E7" s="1">
        <v>5</v>
      </c>
      <c r="F7" s="1" t="s">
        <v>259</v>
      </c>
    </row>
    <row r="8" spans="1:6" x14ac:dyDescent="0.3">
      <c r="A8" s="2">
        <v>45592</v>
      </c>
      <c r="B8" s="1" t="s">
        <v>1</v>
      </c>
      <c r="C8" s="3">
        <v>1500</v>
      </c>
      <c r="D8" s="1" t="s">
        <v>252</v>
      </c>
      <c r="E8" s="1">
        <v>11</v>
      </c>
      <c r="F8" s="1" t="s">
        <v>259</v>
      </c>
    </row>
    <row r="9" spans="1:6" x14ac:dyDescent="0.3">
      <c r="A9" s="2">
        <v>45593</v>
      </c>
      <c r="B9" s="1" t="s">
        <v>3</v>
      </c>
      <c r="C9" s="3">
        <v>1670</v>
      </c>
      <c r="D9" s="1" t="s">
        <v>253</v>
      </c>
      <c r="E9" s="1">
        <v>30</v>
      </c>
      <c r="F9" s="1" t="s">
        <v>256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J7" sqref="J7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24" t="s">
        <v>272</v>
      </c>
      <c r="B1" s="25"/>
      <c r="C1" s="25"/>
      <c r="D1" s="25"/>
      <c r="E1" s="25"/>
      <c r="F1" s="25"/>
    </row>
    <row r="2" spans="1:6" ht="20.100000000000001" customHeight="1" x14ac:dyDescent="0.3">
      <c r="E2" s="1" t="s">
        <v>242</v>
      </c>
      <c r="F2" s="21">
        <v>45528</v>
      </c>
    </row>
    <row r="3" spans="1:6" x14ac:dyDescent="0.3">
      <c r="A3" s="22" t="s">
        <v>224</v>
      </c>
      <c r="B3" s="22" t="s">
        <v>225</v>
      </c>
      <c r="C3" s="22" t="s">
        <v>226</v>
      </c>
      <c r="D3" s="22" t="s">
        <v>227</v>
      </c>
      <c r="E3" s="22" t="s">
        <v>273</v>
      </c>
      <c r="F3" s="22" t="s">
        <v>81</v>
      </c>
    </row>
    <row r="4" spans="1:6" x14ac:dyDescent="0.3">
      <c r="A4" s="23">
        <v>37705</v>
      </c>
      <c r="B4" s="6" t="s">
        <v>82</v>
      </c>
      <c r="C4" s="6" t="s">
        <v>240</v>
      </c>
      <c r="D4" s="6" t="s">
        <v>228</v>
      </c>
      <c r="E4" s="6">
        <v>240</v>
      </c>
      <c r="F4" s="6" t="s">
        <v>83</v>
      </c>
    </row>
    <row r="5" spans="1:6" x14ac:dyDescent="0.3">
      <c r="A5" s="23">
        <v>41797</v>
      </c>
      <c r="B5" s="6" t="s">
        <v>84</v>
      </c>
      <c r="C5" s="6" t="s">
        <v>240</v>
      </c>
      <c r="D5" s="6" t="s">
        <v>229</v>
      </c>
      <c r="E5" s="6">
        <v>108</v>
      </c>
      <c r="F5" s="6" t="s">
        <v>230</v>
      </c>
    </row>
    <row r="6" spans="1:6" x14ac:dyDescent="0.3">
      <c r="A6" s="23">
        <v>43803</v>
      </c>
      <c r="B6" s="6" t="s">
        <v>85</v>
      </c>
      <c r="C6" s="6" t="s">
        <v>240</v>
      </c>
      <c r="D6" s="6" t="s">
        <v>231</v>
      </c>
      <c r="E6" s="6">
        <v>48</v>
      </c>
      <c r="F6" s="6" t="s">
        <v>232</v>
      </c>
    </row>
    <row r="7" spans="1:6" x14ac:dyDescent="0.3">
      <c r="A7" s="23">
        <v>41276</v>
      </c>
      <c r="B7" s="6" t="s">
        <v>86</v>
      </c>
      <c r="C7" s="6" t="s">
        <v>241</v>
      </c>
      <c r="D7" s="6" t="s">
        <v>229</v>
      </c>
      <c r="E7" s="6">
        <v>120</v>
      </c>
      <c r="F7" s="6" t="s">
        <v>83</v>
      </c>
    </row>
    <row r="8" spans="1:6" x14ac:dyDescent="0.3">
      <c r="A8" s="23">
        <v>43655</v>
      </c>
      <c r="B8" s="6" t="s">
        <v>87</v>
      </c>
      <c r="C8" s="6" t="s">
        <v>241</v>
      </c>
      <c r="D8" s="6" t="s">
        <v>231</v>
      </c>
      <c r="E8" s="6">
        <v>48</v>
      </c>
      <c r="F8" s="6" t="s">
        <v>233</v>
      </c>
    </row>
    <row r="9" spans="1:6" x14ac:dyDescent="0.3">
      <c r="A9" s="23">
        <v>44506</v>
      </c>
      <c r="B9" s="6" t="s">
        <v>89</v>
      </c>
      <c r="C9" s="6" t="s">
        <v>241</v>
      </c>
      <c r="D9" s="6" t="s">
        <v>234</v>
      </c>
      <c r="E9" s="6">
        <v>24</v>
      </c>
      <c r="F9" s="6" t="s">
        <v>235</v>
      </c>
    </row>
    <row r="10" spans="1:6" x14ac:dyDescent="0.3">
      <c r="A10" s="23">
        <v>37377</v>
      </c>
      <c r="B10" s="6" t="s">
        <v>90</v>
      </c>
      <c r="C10" s="6" t="s">
        <v>236</v>
      </c>
      <c r="D10" s="6" t="s">
        <v>228</v>
      </c>
      <c r="E10" s="6">
        <v>252</v>
      </c>
      <c r="F10" s="6" t="s">
        <v>230</v>
      </c>
    </row>
    <row r="11" spans="1:6" x14ac:dyDescent="0.3">
      <c r="A11" s="23">
        <v>41020</v>
      </c>
      <c r="B11" s="6" t="s">
        <v>92</v>
      </c>
      <c r="C11" s="6" t="s">
        <v>236</v>
      </c>
      <c r="D11" s="6" t="s">
        <v>229</v>
      </c>
      <c r="E11" s="6">
        <v>132</v>
      </c>
      <c r="F11" s="6" t="s">
        <v>235</v>
      </c>
    </row>
    <row r="12" spans="1:6" x14ac:dyDescent="0.3">
      <c r="A12" s="23">
        <v>43363</v>
      </c>
      <c r="B12" s="6" t="s">
        <v>94</v>
      </c>
      <c r="C12" s="6" t="s">
        <v>236</v>
      </c>
      <c r="D12" s="6" t="s">
        <v>231</v>
      </c>
      <c r="E12" s="6">
        <v>60</v>
      </c>
      <c r="F12" s="6" t="s">
        <v>237</v>
      </c>
    </row>
    <row r="13" spans="1:6" x14ac:dyDescent="0.3">
      <c r="A13" s="23">
        <v>44693</v>
      </c>
      <c r="B13" s="6" t="s">
        <v>95</v>
      </c>
      <c r="C13" s="6" t="s">
        <v>236</v>
      </c>
      <c r="D13" s="6" t="s">
        <v>234</v>
      </c>
      <c r="E13" s="6">
        <v>12</v>
      </c>
      <c r="F13" s="6" t="s">
        <v>232</v>
      </c>
    </row>
    <row r="14" spans="1:6" x14ac:dyDescent="0.3">
      <c r="A14" s="23">
        <v>41565</v>
      </c>
      <c r="B14" s="6" t="s">
        <v>96</v>
      </c>
      <c r="C14" s="6" t="s">
        <v>238</v>
      </c>
      <c r="D14" s="6" t="s">
        <v>229</v>
      </c>
      <c r="E14" s="6">
        <v>120</v>
      </c>
      <c r="F14" s="6" t="s">
        <v>232</v>
      </c>
    </row>
    <row r="15" spans="1:6" x14ac:dyDescent="0.3">
      <c r="A15" s="23">
        <v>44979</v>
      </c>
      <c r="B15" s="6" t="s">
        <v>97</v>
      </c>
      <c r="C15" s="6" t="s">
        <v>238</v>
      </c>
      <c r="D15" s="6" t="s">
        <v>234</v>
      </c>
      <c r="E15" s="6">
        <v>7</v>
      </c>
      <c r="F15" s="6" t="s">
        <v>233</v>
      </c>
    </row>
    <row r="16" spans="1:6" x14ac:dyDescent="0.3">
      <c r="A16" s="23">
        <v>44912</v>
      </c>
      <c r="B16" s="6" t="s">
        <v>98</v>
      </c>
      <c r="C16" s="6" t="s">
        <v>238</v>
      </c>
      <c r="D16" s="6" t="s">
        <v>234</v>
      </c>
      <c r="E16" s="6">
        <v>12</v>
      </c>
      <c r="F16" s="6" t="s">
        <v>230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A20" sqref="A20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26" t="s">
        <v>99</v>
      </c>
      <c r="B1" s="26"/>
      <c r="C1" s="26"/>
      <c r="D1" s="26"/>
      <c r="E1" s="26"/>
      <c r="F1" s="26"/>
      <c r="G1" s="26"/>
      <c r="H1" s="26"/>
    </row>
    <row r="2" spans="1:8" x14ac:dyDescent="0.3">
      <c r="H2" s="8" t="s">
        <v>100</v>
      </c>
    </row>
    <row r="3" spans="1:8" x14ac:dyDescent="0.3">
      <c r="A3" s="6" t="s">
        <v>22</v>
      </c>
      <c r="B3" s="6" t="s">
        <v>8</v>
      </c>
      <c r="C3" s="6" t="s">
        <v>227</v>
      </c>
      <c r="D3" s="6" t="s">
        <v>101</v>
      </c>
      <c r="E3" s="6" t="s">
        <v>102</v>
      </c>
      <c r="F3" s="6" t="s">
        <v>239</v>
      </c>
      <c r="G3" s="6" t="s">
        <v>24</v>
      </c>
      <c r="H3" s="6" t="s">
        <v>103</v>
      </c>
    </row>
    <row r="4" spans="1:8" x14ac:dyDescent="0.3">
      <c r="A4" s="6" t="s">
        <v>104</v>
      </c>
      <c r="B4" s="6" t="s">
        <v>105</v>
      </c>
      <c r="C4" s="6" t="s">
        <v>106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107</v>
      </c>
      <c r="B5" s="6" t="s">
        <v>105</v>
      </c>
      <c r="C5" s="6" t="s">
        <v>108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109</v>
      </c>
      <c r="B6" s="6" t="s">
        <v>110</v>
      </c>
      <c r="C6" s="6" t="s">
        <v>106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111</v>
      </c>
      <c r="B7" s="6" t="s">
        <v>15</v>
      </c>
      <c r="C7" s="6" t="s">
        <v>112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113</v>
      </c>
      <c r="B8" s="6" t="s">
        <v>15</v>
      </c>
      <c r="C8" s="6" t="s">
        <v>88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114</v>
      </c>
      <c r="B9" s="6" t="s">
        <v>105</v>
      </c>
      <c r="C9" s="6" t="s">
        <v>108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92</v>
      </c>
      <c r="B10" s="6" t="s">
        <v>105</v>
      </c>
      <c r="C10" s="6" t="s">
        <v>112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115</v>
      </c>
      <c r="B11" s="6" t="s">
        <v>110</v>
      </c>
      <c r="C11" s="6" t="s">
        <v>88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94</v>
      </c>
      <c r="B12" s="6" t="s">
        <v>105</v>
      </c>
      <c r="C12" s="6" t="s">
        <v>88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89</v>
      </c>
      <c r="B13" s="6" t="s">
        <v>15</v>
      </c>
      <c r="C13" s="6" t="s">
        <v>88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1" t="s">
        <v>274</v>
      </c>
      <c r="B16" s="1" t="s">
        <v>274</v>
      </c>
      <c r="C16" s="1" t="s">
        <v>239</v>
      </c>
    </row>
    <row r="17" spans="1:8" x14ac:dyDescent="0.3">
      <c r="A17" s="1" t="s">
        <v>275</v>
      </c>
      <c r="B17" s="1" t="s">
        <v>276</v>
      </c>
      <c r="C17" s="1" t="s">
        <v>277</v>
      </c>
    </row>
    <row r="20" spans="1:8" x14ac:dyDescent="0.3">
      <c r="A20" s="6" t="s">
        <v>22</v>
      </c>
      <c r="B20" s="6" t="s">
        <v>8</v>
      </c>
      <c r="C20" s="6" t="s">
        <v>227</v>
      </c>
      <c r="D20" s="6" t="s">
        <v>101</v>
      </c>
      <c r="E20" s="6" t="s">
        <v>102</v>
      </c>
      <c r="F20" s="6" t="s">
        <v>239</v>
      </c>
      <c r="G20" s="6" t="s">
        <v>24</v>
      </c>
      <c r="H20" s="6" t="s">
        <v>103</v>
      </c>
    </row>
    <row r="21" spans="1:8" x14ac:dyDescent="0.3">
      <c r="A21" s="6" t="s">
        <v>109</v>
      </c>
      <c r="B21" s="6" t="s">
        <v>110</v>
      </c>
      <c r="C21" s="6" t="s">
        <v>106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111</v>
      </c>
      <c r="B22" s="6" t="s">
        <v>15</v>
      </c>
      <c r="C22" s="6" t="s">
        <v>112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92</v>
      </c>
      <c r="B23" s="6" t="s">
        <v>105</v>
      </c>
      <c r="C23" s="6" t="s">
        <v>112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L22" sqref="L22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226</v>
      </c>
    </row>
    <row r="6" spans="1:12" x14ac:dyDescent="0.3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3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3">
      <c r="A11" s="4" t="s">
        <v>212</v>
      </c>
      <c r="B11" s="5" t="s">
        <v>213</v>
      </c>
      <c r="F11" s="4" t="s">
        <v>37</v>
      </c>
      <c r="G11" s="5" t="s">
        <v>38</v>
      </c>
    </row>
    <row r="12" spans="1:12" x14ac:dyDescent="0.3">
      <c r="A12" s="6" t="s">
        <v>215</v>
      </c>
      <c r="B12" s="6" t="s">
        <v>210</v>
      </c>
      <c r="C12" s="6" t="s">
        <v>211</v>
      </c>
      <c r="D12" s="9" t="s">
        <v>214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216</v>
      </c>
      <c r="B13" s="13">
        <v>0.54722222222222217</v>
      </c>
      <c r="C13" s="13">
        <v>0.61388888888888882</v>
      </c>
      <c r="D13" s="6">
        <f>IF(HOUR(C13)-HOUR(B13),1)</f>
        <v>1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 x14ac:dyDescent="0.3">
      <c r="A14" s="6" t="s">
        <v>217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>
        <f t="shared" ref="I14:I20" si="1">H14*VLOOKUP(RIGHT(F14,1),$F$24:$H$28,3,FALSE)</f>
        <v>400500</v>
      </c>
    </row>
    <row r="15" spans="1:12" x14ac:dyDescent="0.3">
      <c r="A15" s="6" t="s">
        <v>218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>
        <f t="shared" si="1"/>
        <v>345000</v>
      </c>
    </row>
    <row r="16" spans="1:12" x14ac:dyDescent="0.3">
      <c r="A16" s="6" t="s">
        <v>219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>
        <f t="shared" si="1"/>
        <v>168000</v>
      </c>
    </row>
    <row r="17" spans="1:9" x14ac:dyDescent="0.3">
      <c r="A17" s="6" t="s">
        <v>220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>
        <f t="shared" si="1"/>
        <v>360000</v>
      </c>
    </row>
    <row r="18" spans="1:9" x14ac:dyDescent="0.3">
      <c r="A18" s="6" t="s">
        <v>221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>
        <f t="shared" si="1"/>
        <v>384000</v>
      </c>
    </row>
    <row r="19" spans="1:9" x14ac:dyDescent="0.3">
      <c r="A19" s="6" t="s">
        <v>222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>
        <f t="shared" si="1"/>
        <v>562500</v>
      </c>
    </row>
    <row r="20" spans="1:9" x14ac:dyDescent="0.3">
      <c r="A20" s="6" t="s">
        <v>223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>
        <f t="shared" si="1"/>
        <v>90000</v>
      </c>
    </row>
    <row r="22" spans="1:9" x14ac:dyDescent="0.3">
      <c r="A22" s="4" t="s">
        <v>56</v>
      </c>
      <c r="B22" s="5" t="s">
        <v>57</v>
      </c>
      <c r="F22" s="28" t="s">
        <v>71</v>
      </c>
      <c r="G22" s="28"/>
      <c r="H22" s="28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27" t="s">
        <v>70</v>
      </c>
      <c r="B32" s="27"/>
      <c r="C32" s="27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D4" sqref="D4"/>
    </sheetView>
  </sheetViews>
  <sheetFormatPr defaultRowHeight="16.5" outlineLevelRow="3" x14ac:dyDescent="0.3"/>
  <sheetData>
    <row r="1" spans="1:6" ht="20.25" x14ac:dyDescent="0.3">
      <c r="A1" s="26" t="s">
        <v>116</v>
      </c>
      <c r="B1" s="26"/>
      <c r="C1" s="26"/>
      <c r="D1" s="26"/>
      <c r="E1" s="26"/>
      <c r="F1" s="26"/>
    </row>
    <row r="3" spans="1:6" x14ac:dyDescent="0.3">
      <c r="A3" s="6" t="s">
        <v>117</v>
      </c>
      <c r="B3" s="6" t="s">
        <v>79</v>
      </c>
      <c r="C3" s="6" t="s">
        <v>227</v>
      </c>
      <c r="D3" s="6" t="s">
        <v>243</v>
      </c>
      <c r="E3" s="6" t="s">
        <v>118</v>
      </c>
      <c r="F3" s="6" t="s">
        <v>119</v>
      </c>
    </row>
    <row r="4" spans="1:6" outlineLevel="3" x14ac:dyDescent="0.3">
      <c r="A4" s="6">
        <v>3111</v>
      </c>
      <c r="B4" s="6" t="s">
        <v>90</v>
      </c>
      <c r="C4" s="6" t="s">
        <v>88</v>
      </c>
      <c r="D4" s="6" t="s">
        <v>91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95</v>
      </c>
      <c r="C5" s="6" t="s">
        <v>93</v>
      </c>
      <c r="D5" s="6" t="s">
        <v>91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125</v>
      </c>
      <c r="C6" s="6" t="s">
        <v>93</v>
      </c>
      <c r="D6" s="6" t="s">
        <v>91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128</v>
      </c>
      <c r="C7" s="6" t="s">
        <v>93</v>
      </c>
      <c r="D7" s="6" t="s">
        <v>91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14" t="s">
        <v>264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14" t="s">
        <v>260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120</v>
      </c>
      <c r="C10" s="6" t="s">
        <v>93</v>
      </c>
      <c r="D10" s="6" t="s">
        <v>121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124</v>
      </c>
      <c r="C11" s="6" t="s">
        <v>88</v>
      </c>
      <c r="D11" s="6" t="s">
        <v>121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126</v>
      </c>
      <c r="C12" s="6" t="s">
        <v>93</v>
      </c>
      <c r="D12" s="6" t="s">
        <v>121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130</v>
      </c>
      <c r="C13" s="6" t="s">
        <v>93</v>
      </c>
      <c r="D13" s="6" t="s">
        <v>121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14" t="s">
        <v>265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14" t="s">
        <v>261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122</v>
      </c>
      <c r="C16" s="6" t="s">
        <v>88</v>
      </c>
      <c r="D16" s="6" t="s">
        <v>123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127</v>
      </c>
      <c r="C17" s="6" t="s">
        <v>88</v>
      </c>
      <c r="D17" s="6" t="s">
        <v>123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129</v>
      </c>
      <c r="C18" s="6" t="s">
        <v>93</v>
      </c>
      <c r="D18" s="6" t="s">
        <v>123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131</v>
      </c>
      <c r="C19" s="6" t="s">
        <v>93</v>
      </c>
      <c r="D19" s="6" t="s">
        <v>123</v>
      </c>
      <c r="E19" s="10">
        <v>32560</v>
      </c>
      <c r="F19" s="10">
        <v>32660</v>
      </c>
    </row>
    <row r="20" spans="1:6" outlineLevel="2" x14ac:dyDescent="0.3">
      <c r="A20" s="1"/>
      <c r="B20" s="1"/>
      <c r="C20" s="1"/>
      <c r="D20" s="16" t="s">
        <v>266</v>
      </c>
      <c r="E20" s="15">
        <f>SUBTOTAL(5,E16:E19)</f>
        <v>32560</v>
      </c>
      <c r="F20" s="15">
        <f>SUBTOTAL(5,F16:F19)</f>
        <v>32660</v>
      </c>
    </row>
    <row r="21" spans="1:6" outlineLevel="1" x14ac:dyDescent="0.3">
      <c r="A21" s="1"/>
      <c r="B21" s="1"/>
      <c r="C21" s="1"/>
      <c r="D21" s="16" t="s">
        <v>262</v>
      </c>
      <c r="E21" s="15">
        <f>SUBTOTAL(9,E16:E19)</f>
        <v>218740</v>
      </c>
      <c r="F21" s="15">
        <f>SUBTOTAL(9,F16:F19)</f>
        <v>221140</v>
      </c>
    </row>
    <row r="22" spans="1:6" x14ac:dyDescent="0.3">
      <c r="A22" s="1"/>
      <c r="B22" s="1"/>
      <c r="C22" s="1"/>
      <c r="D22" s="16" t="s">
        <v>267</v>
      </c>
      <c r="E22" s="15">
        <f>SUBTOTAL(5,E4:E19)</f>
        <v>12500</v>
      </c>
      <c r="F22" s="15">
        <f>SUBTOTAL(5,F4:F19)</f>
        <v>21000</v>
      </c>
    </row>
    <row r="23" spans="1:6" x14ac:dyDescent="0.3">
      <c r="A23" s="1"/>
      <c r="B23" s="1"/>
      <c r="C23" s="1"/>
      <c r="D23" s="16" t="s">
        <v>263</v>
      </c>
      <c r="E23" s="15">
        <f>SUBTOTAL(9,E4:E19)</f>
        <v>588120</v>
      </c>
      <c r="F23" s="15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C22" sqref="C22"/>
    </sheetView>
  </sheetViews>
  <sheetFormatPr defaultRowHeight="16.5" x14ac:dyDescent="0.3"/>
  <cols>
    <col min="1" max="1" width="19.375" bestFit="1" customWidth="1"/>
    <col min="2" max="2" width="14.875" bestFit="1" customWidth="1"/>
    <col min="3" max="7" width="10.875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26" t="s">
        <v>132</v>
      </c>
      <c r="B1" s="26"/>
      <c r="C1" s="26"/>
      <c r="D1" s="26"/>
      <c r="E1" s="26"/>
      <c r="F1" s="26"/>
      <c r="G1" s="26"/>
      <c r="H1" s="26"/>
    </row>
    <row r="2" spans="1:8" x14ac:dyDescent="0.3">
      <c r="H2" s="8" t="s">
        <v>133</v>
      </c>
    </row>
    <row r="3" spans="1:8" x14ac:dyDescent="0.3">
      <c r="A3" s="6" t="s">
        <v>22</v>
      </c>
      <c r="B3" s="6" t="s">
        <v>80</v>
      </c>
      <c r="C3" s="6" t="s">
        <v>134</v>
      </c>
      <c r="D3" s="6" t="s">
        <v>135</v>
      </c>
      <c r="E3" s="6" t="s">
        <v>102</v>
      </c>
      <c r="F3" s="6" t="s">
        <v>136</v>
      </c>
      <c r="G3" s="6" t="s">
        <v>24</v>
      </c>
      <c r="H3" s="6" t="s">
        <v>137</v>
      </c>
    </row>
    <row r="4" spans="1:8" x14ac:dyDescent="0.3">
      <c r="A4" s="6" t="s">
        <v>138</v>
      </c>
      <c r="B4" s="6" t="s">
        <v>18</v>
      </c>
      <c r="C4" s="6" t="s">
        <v>106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139</v>
      </c>
      <c r="B5" s="6" t="s">
        <v>140</v>
      </c>
      <c r="C5" s="6" t="s">
        <v>93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141</v>
      </c>
      <c r="B6" s="6" t="s">
        <v>18</v>
      </c>
      <c r="C6" s="6" t="s">
        <v>93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142</v>
      </c>
      <c r="B7" s="6" t="s">
        <v>143</v>
      </c>
      <c r="C7" s="6" t="s">
        <v>88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144</v>
      </c>
      <c r="B8" s="6" t="s">
        <v>140</v>
      </c>
      <c r="C8" s="6" t="s">
        <v>106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145</v>
      </c>
      <c r="B9" s="6" t="s">
        <v>18</v>
      </c>
      <c r="C9" s="6" t="s">
        <v>108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146</v>
      </c>
      <c r="B10" s="6" t="s">
        <v>143</v>
      </c>
      <c r="C10" s="6" t="s">
        <v>106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147</v>
      </c>
      <c r="B11" s="6" t="s">
        <v>140</v>
      </c>
      <c r="C11" s="6" t="s">
        <v>88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148</v>
      </c>
      <c r="B12" s="6" t="s">
        <v>18</v>
      </c>
      <c r="C12" s="6" t="s">
        <v>88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149</v>
      </c>
      <c r="B13" s="6" t="s">
        <v>143</v>
      </c>
      <c r="C13" s="6" t="s">
        <v>108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150</v>
      </c>
      <c r="B14" s="6" t="s">
        <v>143</v>
      </c>
      <c r="C14" s="6" t="s">
        <v>93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151</v>
      </c>
      <c r="B15" s="6" t="s">
        <v>140</v>
      </c>
      <c r="C15" s="6" t="s">
        <v>108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17" t="s">
        <v>22</v>
      </c>
      <c r="B17" t="s">
        <v>268</v>
      </c>
    </row>
    <row r="19" spans="1:7" x14ac:dyDescent="0.3">
      <c r="C19" s="17" t="s">
        <v>134</v>
      </c>
    </row>
    <row r="20" spans="1:7" x14ac:dyDescent="0.3">
      <c r="A20" s="17" t="s">
        <v>80</v>
      </c>
      <c r="B20" s="17" t="s">
        <v>271</v>
      </c>
      <c r="C20" t="s">
        <v>108</v>
      </c>
      <c r="D20" t="s">
        <v>88</v>
      </c>
      <c r="E20" t="s">
        <v>106</v>
      </c>
      <c r="F20" t="s">
        <v>93</v>
      </c>
      <c r="G20" t="s">
        <v>263</v>
      </c>
    </row>
    <row r="21" spans="1:7" x14ac:dyDescent="0.3">
      <c r="A21" t="s">
        <v>18</v>
      </c>
      <c r="C21" s="19"/>
      <c r="D21" s="19"/>
      <c r="E21" s="19"/>
      <c r="F21" s="19"/>
      <c r="G21" s="19"/>
    </row>
    <row r="22" spans="1:7" x14ac:dyDescent="0.3">
      <c r="B22" t="s">
        <v>269</v>
      </c>
      <c r="C22" s="19">
        <v>3800000</v>
      </c>
      <c r="D22" s="19">
        <v>3200000</v>
      </c>
      <c r="E22" s="19">
        <v>4650000</v>
      </c>
      <c r="F22" s="19">
        <v>2650000</v>
      </c>
      <c r="G22" s="19">
        <v>3575000</v>
      </c>
    </row>
    <row r="23" spans="1:7" x14ac:dyDescent="0.3">
      <c r="B23" t="s">
        <v>270</v>
      </c>
      <c r="C23" s="18">
        <v>4750000</v>
      </c>
      <c r="D23" s="18">
        <v>3840000</v>
      </c>
      <c r="E23" s="18">
        <v>6045000</v>
      </c>
      <c r="F23" s="18">
        <v>3100500</v>
      </c>
      <c r="G23" s="18">
        <v>3100500</v>
      </c>
    </row>
    <row r="24" spans="1:7" x14ac:dyDescent="0.3">
      <c r="A24" t="s">
        <v>143</v>
      </c>
      <c r="C24" s="19"/>
      <c r="D24" s="19"/>
      <c r="E24" s="19"/>
      <c r="F24" s="19"/>
      <c r="G24" s="19"/>
    </row>
    <row r="25" spans="1:7" x14ac:dyDescent="0.3">
      <c r="B25" t="s">
        <v>269</v>
      </c>
      <c r="C25" s="19">
        <v>3800000</v>
      </c>
      <c r="D25" s="19">
        <v>3200000</v>
      </c>
      <c r="E25" s="19">
        <v>4650000</v>
      </c>
      <c r="F25" s="19">
        <v>2650000</v>
      </c>
      <c r="G25" s="19">
        <v>3575000</v>
      </c>
    </row>
    <row r="26" spans="1:7" x14ac:dyDescent="0.3">
      <c r="B26" t="s">
        <v>270</v>
      </c>
      <c r="C26" s="18">
        <v>4750000</v>
      </c>
      <c r="D26" s="18">
        <v>3840000</v>
      </c>
      <c r="E26" s="18">
        <v>6045000</v>
      </c>
      <c r="F26" s="18">
        <v>3100500</v>
      </c>
      <c r="G26" s="18">
        <v>3100500</v>
      </c>
    </row>
    <row r="27" spans="1:7" x14ac:dyDescent="0.3">
      <c r="A27" t="s">
        <v>140</v>
      </c>
      <c r="C27" s="19"/>
      <c r="D27" s="19"/>
      <c r="E27" s="19"/>
      <c r="F27" s="19"/>
      <c r="G27" s="19"/>
    </row>
    <row r="28" spans="1:7" x14ac:dyDescent="0.3">
      <c r="B28" t="s">
        <v>269</v>
      </c>
      <c r="C28" s="19">
        <v>3800000</v>
      </c>
      <c r="D28" s="19">
        <v>3200000</v>
      </c>
      <c r="E28" s="19">
        <v>4650000</v>
      </c>
      <c r="F28" s="19">
        <v>2650000</v>
      </c>
      <c r="G28" s="19">
        <v>3575000</v>
      </c>
    </row>
    <row r="29" spans="1:7" x14ac:dyDescent="0.3">
      <c r="B29" t="s">
        <v>270</v>
      </c>
      <c r="C29" s="18">
        <v>4750000</v>
      </c>
      <c r="D29" s="18">
        <v>3840000</v>
      </c>
      <c r="E29" s="18">
        <v>6045000</v>
      </c>
      <c r="F29" s="18">
        <v>3100500</v>
      </c>
      <c r="G29" s="18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tabSelected="1" workbookViewId="0">
      <selection activeCell="H3" sqref="H3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26" t="s">
        <v>152</v>
      </c>
      <c r="B1" s="26"/>
      <c r="C1" s="26"/>
      <c r="D1" s="26"/>
      <c r="E1" s="26"/>
      <c r="F1" s="26"/>
      <c r="G1" s="26"/>
    </row>
    <row r="3" spans="1:7" x14ac:dyDescent="0.3">
      <c r="A3" s="20" t="s">
        <v>153</v>
      </c>
      <c r="B3" s="20" t="s">
        <v>40</v>
      </c>
      <c r="C3" s="20" t="s">
        <v>154</v>
      </c>
      <c r="D3" s="20" t="s">
        <v>155</v>
      </c>
      <c r="E3" s="20" t="s">
        <v>60</v>
      </c>
      <c r="F3" s="20" t="s">
        <v>156</v>
      </c>
      <c r="G3" s="20" t="s">
        <v>42</v>
      </c>
    </row>
    <row r="4" spans="1:7" x14ac:dyDescent="0.3">
      <c r="A4" s="6" t="s">
        <v>157</v>
      </c>
      <c r="B4" s="6" t="s">
        <v>158</v>
      </c>
      <c r="C4" s="6" t="s">
        <v>159</v>
      </c>
      <c r="D4" s="6" t="s">
        <v>160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161</v>
      </c>
      <c r="B5" s="6" t="s">
        <v>179</v>
      </c>
      <c r="C5" s="6" t="s">
        <v>180</v>
      </c>
      <c r="D5" s="6" t="s">
        <v>162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163</v>
      </c>
      <c r="B6" s="6" t="s">
        <v>164</v>
      </c>
      <c r="C6" s="6" t="s">
        <v>165</v>
      </c>
      <c r="D6" s="6" t="s">
        <v>166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167</v>
      </c>
      <c r="B7" s="6" t="s">
        <v>168</v>
      </c>
      <c r="C7" s="6" t="s">
        <v>169</v>
      </c>
      <c r="D7" s="6" t="s">
        <v>160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163</v>
      </c>
      <c r="B8" s="6" t="s">
        <v>0</v>
      </c>
      <c r="C8" s="6" t="s">
        <v>170</v>
      </c>
      <c r="D8" s="6" t="s">
        <v>166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171</v>
      </c>
      <c r="B9" s="6" t="s">
        <v>1</v>
      </c>
      <c r="C9" s="6" t="s">
        <v>181</v>
      </c>
      <c r="D9" s="6" t="s">
        <v>162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172</v>
      </c>
      <c r="B10" s="6" t="s">
        <v>3</v>
      </c>
      <c r="C10" s="6" t="s">
        <v>182</v>
      </c>
      <c r="D10" s="6" t="s">
        <v>166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173</v>
      </c>
      <c r="B11" s="6" t="s">
        <v>183</v>
      </c>
      <c r="C11" s="6" t="s">
        <v>184</v>
      </c>
      <c r="D11" s="6" t="s">
        <v>174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175</v>
      </c>
      <c r="B12" s="6" t="s">
        <v>185</v>
      </c>
      <c r="C12" s="6" t="s">
        <v>186</v>
      </c>
      <c r="D12" s="6" t="s">
        <v>160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176</v>
      </c>
      <c r="B13" s="6" t="s">
        <v>177</v>
      </c>
      <c r="C13" s="6" t="s">
        <v>178</v>
      </c>
      <c r="D13" s="6" t="s">
        <v>162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19050</xdr:colOff>
                    <xdr:row>14</xdr:row>
                    <xdr:rowOff>57150</xdr:rowOff>
                  </from>
                  <to>
                    <xdr:col>3</xdr:col>
                    <xdr:colOff>628650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activeCell="N21" sqref="N21"/>
    </sheetView>
  </sheetViews>
  <sheetFormatPr defaultRowHeight="16.5" x14ac:dyDescent="0.3"/>
  <sheetData>
    <row r="1" spans="1:7" ht="20.25" x14ac:dyDescent="0.3">
      <c r="A1" s="26" t="s">
        <v>187</v>
      </c>
      <c r="B1" s="26"/>
      <c r="C1" s="26"/>
      <c r="D1" s="26"/>
      <c r="E1" s="26"/>
      <c r="F1" s="26"/>
      <c r="G1" s="26"/>
    </row>
    <row r="3" spans="1:7" x14ac:dyDescent="0.3">
      <c r="A3" s="6" t="s">
        <v>188</v>
      </c>
      <c r="B3" s="6" t="s">
        <v>22</v>
      </c>
      <c r="C3" s="6" t="s">
        <v>189</v>
      </c>
      <c r="D3" s="6" t="s">
        <v>190</v>
      </c>
      <c r="E3" s="6" t="s">
        <v>191</v>
      </c>
      <c r="F3" s="6" t="s">
        <v>192</v>
      </c>
      <c r="G3" s="6" t="s">
        <v>193</v>
      </c>
    </row>
    <row r="4" spans="1:7" x14ac:dyDescent="0.3">
      <c r="A4" s="6" t="s">
        <v>194</v>
      </c>
      <c r="B4" s="6" t="s">
        <v>195</v>
      </c>
      <c r="C4" s="6" t="s">
        <v>196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197</v>
      </c>
      <c r="B5" s="6" t="s">
        <v>198</v>
      </c>
      <c r="C5" s="6" t="s">
        <v>199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200</v>
      </c>
      <c r="B6" s="6" t="s">
        <v>201</v>
      </c>
      <c r="C6" s="6" t="s">
        <v>199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202</v>
      </c>
      <c r="B7" s="6" t="s">
        <v>203</v>
      </c>
      <c r="C7" s="6" t="s">
        <v>199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204</v>
      </c>
      <c r="B8" s="6" t="s">
        <v>205</v>
      </c>
      <c r="C8" s="6" t="s">
        <v>199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206</v>
      </c>
      <c r="B9" s="6" t="s">
        <v>207</v>
      </c>
      <c r="C9" s="6" t="s">
        <v>196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208</v>
      </c>
      <c r="B10" s="6" t="s">
        <v>209</v>
      </c>
      <c r="C10" s="6" t="s">
        <v>196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김연홍</cp:lastModifiedBy>
  <dcterms:created xsi:type="dcterms:W3CDTF">2023-04-27T08:01:32Z</dcterms:created>
  <dcterms:modified xsi:type="dcterms:W3CDTF">2025-02-17T17:09:27Z</dcterms:modified>
</cp:coreProperties>
</file>