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wiy20\Desktop\길벗컴활2급\04 실전모의고사\"/>
    </mc:Choice>
  </mc:AlternateContent>
  <xr:revisionPtr revIDLastSave="0" documentId="13_ncr:1_{C3B76E11-CB8F-43A7-A0E2-F9ACCDFEC687}" xr6:coauthVersionLast="47" xr6:coauthVersionMax="47" xr10:uidLastSave="{00000000-0000-0000-0000-000000000000}"/>
  <bookViews>
    <workbookView xWindow="-108" yWindow="-108" windowWidth="23256" windowHeight="12456" tabRatio="749" firstSheet="1" activeTab="7" xr2:uid="{1EA7D4BC-0E71-467A-81F4-8371BAA0CFDB}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'기본작업-3'!$A$3:$H$13</definedName>
    <definedName name="_xlnm.Criteria" localSheetId="2">'기본작업-3'!$A$16:$C$17</definedName>
    <definedName name="_xlnm.Extract" localSheetId="2">'기본작업-3'!$A$20:$H$20</definedName>
  </definedName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7" l="1"/>
  <c r="G6" i="7"/>
  <c r="G7" i="7"/>
  <c r="G8" i="7"/>
  <c r="G9" i="7"/>
  <c r="G10" i="7"/>
  <c r="G11" i="7"/>
  <c r="G12" i="7"/>
  <c r="G13" i="7"/>
  <c r="G4" i="7"/>
  <c r="F20" i="5"/>
  <c r="E20" i="5"/>
  <c r="F14" i="5"/>
  <c r="E14" i="5"/>
  <c r="F8" i="5"/>
  <c r="F22" i="5" s="1"/>
  <c r="E8" i="5"/>
  <c r="E22" i="5" s="1"/>
  <c r="F21" i="5"/>
  <c r="E21" i="5"/>
  <c r="F15" i="5"/>
  <c r="E15" i="5"/>
  <c r="F9" i="5"/>
  <c r="F23" i="5" s="1"/>
  <c r="E9" i="5"/>
  <c r="E23" i="5" s="1"/>
  <c r="D32" i="4"/>
  <c r="I14" i="4"/>
  <c r="I15" i="4"/>
  <c r="I16" i="4"/>
  <c r="I17" i="4"/>
  <c r="I18" i="4"/>
  <c r="I19" i="4"/>
  <c r="I20" i="4"/>
  <c r="I13" i="4"/>
  <c r="L9" i="4"/>
  <c r="D5" i="4"/>
  <c r="D6" i="4"/>
  <c r="D7" i="4"/>
  <c r="D8" i="4"/>
  <c r="D9" i="4"/>
  <c r="D4" i="4"/>
  <c r="H5" i="6" l="1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H5" i="3" s="1"/>
  <c r="G5" i="3"/>
  <c r="F6" i="3"/>
  <c r="G6" i="3"/>
  <c r="H6" i="3"/>
  <c r="F7" i="3"/>
  <c r="H7" i="3" s="1"/>
  <c r="G7" i="3"/>
  <c r="F8" i="3"/>
  <c r="H8" i="3" s="1"/>
  <c r="G8" i="3"/>
  <c r="F9" i="3"/>
  <c r="G9" i="3"/>
  <c r="H9" i="3" s="1"/>
  <c r="F10" i="3"/>
  <c r="H10" i="3" s="1"/>
  <c r="G10" i="3"/>
  <c r="F11" i="3"/>
  <c r="H11" i="3" s="1"/>
  <c r="G11" i="3"/>
  <c r="F12" i="3"/>
  <c r="G12" i="3"/>
  <c r="H12" i="3"/>
  <c r="F13" i="3"/>
  <c r="G13" i="3"/>
  <c r="H13" i="3" s="1"/>
  <c r="H4" i="3"/>
  <c r="G4" i="3"/>
  <c r="F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wiy20</author>
  </authors>
  <commentList>
    <comment ref="E3" authorId="0" shapeId="0" xr:uid="{32583682-FE1F-4EA3-844F-AF54BE08D873}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<sst xmlns="http://schemas.openxmlformats.org/spreadsheetml/2006/main" count="454" uniqueCount="281">
  <si>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</si>
  <si>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</si>
  <si>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</si>
  <si>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</si>
  <si>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</si>
  <si>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</si>
  <si>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</si>
  <si>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</si>
  <si>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</si>
  <si>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</si>
  <si>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</si>
  <si>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</si>
  <si>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</si>
  <si>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</si>
  <si>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</si>
  <si>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</si>
  <si>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</si>
  <si>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</si>
  <si>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</si>
  <si>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</si>
  <si>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</si>
  <si>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</si>
  <si>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</si>
  <si>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</si>
  <si>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</si>
  <si>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</si>
  <si>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</si>
  <si>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</si>
  <si>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</si>
  <si>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</si>
  <si>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</si>
  <si>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</si>
  <si>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</si>
  <si>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</si>
  <si>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</si>
  <si>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</si>
  <si>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</si>
  <si>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</si>
  <si>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</si>
  <si>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</si>
  <si>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</si>
  <si>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</si>
  <si>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</si>
  <si>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</si>
  <si>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</si>
  <si>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</si>
  <si>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</si>
  <si>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</si>
  <si>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</si>
  <si>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</si>
  <si>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</si>
  <si>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</si>
  <si>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</si>
  <si>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</si>
  <si>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</si>
  <si>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</si>
  <si>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</si>
  <si>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</si>
  <si>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</si>
  <si>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</si>
  <si>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</si>
  <si>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</si>
  <si>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</si>
  <si>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</si>
  <si>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</si>
  <si>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</si>
  <si>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</si>
  <si>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</si>
  <si>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</si>
  <si>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</si>
  <si>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</si>
  <si>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</si>
  <si>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</si>
  <si>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</si>
  <si>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</si>
  <si>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</si>
  <si>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</si>
  <si>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</si>
  <si>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</si>
  <si>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</si>
  <si>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</si>
  <si>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</si>
  <si>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</si>
  <si>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</si>
  <si>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</si>
  <si>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</si>
  <si>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</si>
  <si>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</si>
  <si>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</si>
  <si>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</si>
  <si>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</si>
  <si>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</si>
  <si>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</si>
  <si>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</si>
  <si>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</si>
  <si>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</si>
  <si>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</si>
  <si>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</si>
  <si>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</si>
  <si>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</si>
  <si>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</si>
  <si>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</si>
  <si>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</si>
  <si>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</si>
  <si>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</si>
  <si>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</si>
  <si>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</si>
  <si>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</si>
  <si>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</si>
  <si>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</si>
  <si>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</si>
  <si>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</si>
  <si>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</si>
  <si>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</si>
  <si>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</si>
  <si>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</si>
  <si>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</si>
  <si>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</si>
  <si>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</si>
  <si>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</si>
  <si>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</si>
  <si>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</si>
  <si>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</si>
  <si>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</si>
  <si>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</si>
  <si>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</si>
  <si>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</si>
  <si>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</si>
  <si>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</si>
  <si>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</si>
  <si>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</si>
  <si>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</si>
  <si>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</si>
  <si>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</si>
  <si>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</si>
  <si>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</si>
  <si>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</si>
  <si>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</si>
  <si>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</si>
  <si>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</si>
  <si>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</si>
  <si>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</si>
  <si>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</si>
  <si>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</si>
  <si>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</si>
  <si>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</si>
  <si>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</si>
  <si>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</si>
  <si>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</si>
  <si>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</si>
  <si>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</si>
  <si>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</si>
  <si>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</si>
  <si>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</si>
  <si>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</si>
  <si>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</si>
  <si>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</si>
  <si>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</si>
  <si>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</si>
  <si>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</si>
  <si>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</si>
  <si>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</si>
  <si>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</si>
  <si>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</si>
  <si>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</si>
  <si>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</si>
  <si>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</si>
  <si>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</si>
  <si>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</si>
  <si>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</si>
  <si>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</si>
  <si>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</si>
  <si>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</si>
  <si>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</si>
  <si>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</si>
  <si>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</si>
  <si>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</si>
  <si>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</si>
  <si>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</si>
  <si>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</si>
  <si>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</si>
  <si>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</si>
  <si>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</si>
  <si>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</si>
  <si>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</si>
  <si>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</si>
  <si>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</si>
  <si>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</si>
  <si>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</si>
  <si>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</si>
  <si>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</si>
  <si>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</si>
  <si>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</si>
  <si>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</si>
  <si>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</si>
  <si>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</si>
  <si>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</si>
  <si>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</si>
  <si>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</si>
  <si>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</si>
  <si>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</si>
  <si>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</si>
  <si>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</si>
  <si>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</si>
  <si>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</si>
  <si>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</si>
  <si>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</si>
  <si>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</si>
  <si>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</si>
  <si>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</si>
  <si>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</si>
  <si>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</si>
  <si>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</si>
  <si>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</si>
  <si>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</si>
  <si>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</si>
  <si>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</si>
  <si>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</si>
  <si>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</si>
  <si>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</si>
  <si>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</si>
  <si>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</si>
  <si>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</si>
  <si>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</si>
  <si>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</si>
  <si>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</si>
  <si>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</si>
  <si>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</si>
  <si>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</si>
  <si>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</si>
  <si>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</si>
  <si>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</si>
  <si>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</si>
  <si>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</si>
  <si>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</si>
  <si>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</si>
  <si>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</si>
  <si>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</si>
  <si>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</si>
  <si>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</si>
  <si>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</si>
  <si>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</si>
  <si>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</si>
  <si>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</si>
  <si>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</si>
  <si>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★인사명부★</t>
    <phoneticPr fontId="1" type="noConversion"/>
  </si>
  <si>
    <t>퇴직금</t>
    <phoneticPr fontId="1" type="noConversion"/>
  </si>
  <si>
    <t>&gt;=50000</t>
    <phoneticPr fontId="1" type="noConversion"/>
  </si>
  <si>
    <t>&lt;=80000</t>
    <phoneticPr fontId="1" type="noConversion"/>
  </si>
  <si>
    <t>&gt;=10000</t>
    <phoneticPr fontId="1" type="noConversion"/>
  </si>
  <si>
    <t>관리부</t>
    <phoneticPr fontId="1" type="noConversion"/>
  </si>
  <si>
    <t>영업1부 요약</t>
  </si>
  <si>
    <t>영업2부 요약</t>
  </si>
  <si>
    <t>영업3부 요약</t>
  </si>
  <si>
    <t>총합계</t>
  </si>
  <si>
    <t>영업1부 최소</t>
  </si>
  <si>
    <t>영업2부 최소</t>
  </si>
  <si>
    <t>영업3부 최소</t>
  </si>
  <si>
    <t>전체 최소값</t>
  </si>
  <si>
    <t>(모두)</t>
  </si>
  <si>
    <t>평균 : 기본급</t>
  </si>
  <si>
    <t>최소 : 총급여액</t>
  </si>
  <si>
    <t>값</t>
  </si>
  <si>
    <t>판매일</t>
    <phoneticPr fontId="1" type="noConversion"/>
  </si>
  <si>
    <t>상품명</t>
    <phoneticPr fontId="1" type="noConversion"/>
  </si>
  <si>
    <t>판매가</t>
    <phoneticPr fontId="1" type="noConversion"/>
  </si>
  <si>
    <t>상품코드</t>
    <phoneticPr fontId="1" type="noConversion"/>
  </si>
  <si>
    <t>매입수량</t>
    <phoneticPr fontId="1" type="noConversion"/>
  </si>
  <si>
    <t>매입처</t>
    <phoneticPr fontId="1" type="noConversion"/>
  </si>
  <si>
    <t>볼펜</t>
    <phoneticPr fontId="1" type="noConversion"/>
  </si>
  <si>
    <t>Ball-100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</si>
  <si>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</si>
  <si>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</si>
  <si>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</si>
  <si>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</si>
  <si>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Ball-101</t>
    <phoneticPr fontId="1" type="noConversion"/>
  </si>
  <si>
    <t>Name-a</t>
    <phoneticPr fontId="1" type="noConversion"/>
  </si>
  <si>
    <t>Name-b</t>
    <phoneticPr fontId="1" type="noConversion"/>
  </si>
  <si>
    <t>Post-ad</t>
    <phoneticPr fontId="1" type="noConversion"/>
  </si>
  <si>
    <t>네임펜</t>
    <phoneticPr fontId="1" type="noConversion"/>
  </si>
  <si>
    <t>포스트잇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</si>
</sst>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7" formatCode="m\/d\(aaa\)"/>
    <numFmt numFmtId="179" formatCode="#,##0_);[Red]\(#,##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pivotButton="1" applyNumberFormat="1">
      <alignment vertical="center"/>
    </xf>
    <xf numFmtId="179" fontId="0" fillId="0" borderId="0" xfId="0" applyNumberForma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0">
    <dxf>
      <numFmt numFmtId="179" formatCode="#,##0_);[Red]\(#,##0\)"/>
    </dxf>
    <dxf>
      <numFmt numFmtId="179" formatCode="#,##0_);[Red]\(#,##0\)"/>
    </dxf>
    <dxf>
      <numFmt numFmtId="179" formatCode="#,##0_);[Red]\(#,##0\)"/>
    </dxf>
    <dxf>
      <numFmt numFmtId="179" formatCode="#,##0_);[Red]\(#,##0\)"/>
    </dxf>
    <dxf>
      <numFmt numFmtId="179" formatCode="#,##0_);[Red]\(#,##0\)"/>
    </dxf>
    <dxf>
      <numFmt numFmtId="179" formatCode="#,##0_);[Red]\(#,##0\)"/>
    </dxf>
    <dxf>
      <numFmt numFmtId="179" formatCode="#,##0_);[Red]\(#,##0\)"/>
    </dxf>
    <dxf>
      <numFmt numFmtId="179" formatCode="#,##0_);[Red]\(#,##0\)"/>
    </dxf>
    <dxf>
      <numFmt numFmtId="179" formatCode="#,##0_);[Red]\(#,##0\)"/>
    </dxf>
    <dxf>
      <numFmt numFmtId="179" formatCode="#,##0_);[Red]\(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layout>
        <c:manualLayout>
          <c:xMode val="edge"/>
          <c:yMode val="edge"/>
          <c:x val="0.41812850453352424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92-491D-B072-CB3486D1DF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92-491D-B072-CB3486D1DF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5644032"/>
        <c:axId val="125644512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차트작업!$G$3</c15:sqref>
                        </c15:formulaRef>
                      </c:ext>
                    </c:extLst>
                    <c:strCache>
                      <c:ptCount val="1"/>
                      <c:pt idx="0">
                        <c:v>면접점수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차트작업!$B$4:$B$10</c15:sqref>
                        </c15:formulaRef>
                      </c:ext>
                    </c:extLst>
                    <c:strCache>
                      <c:ptCount val="7"/>
                      <c:pt idx="0">
                        <c:v>김근태</c:v>
                      </c:pt>
                      <c:pt idx="1">
                        <c:v>남연희</c:v>
                      </c:pt>
                      <c:pt idx="2">
                        <c:v>류성미</c:v>
                      </c:pt>
                      <c:pt idx="3">
                        <c:v>박선효</c:v>
                      </c:pt>
                      <c:pt idx="4">
                        <c:v>손정은</c:v>
                      </c:pt>
                      <c:pt idx="5">
                        <c:v>오성빈</c:v>
                      </c:pt>
                      <c:pt idx="6">
                        <c:v>정창준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차트작업!$G$4:$G$10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860</c:v>
                      </c:pt>
                      <c:pt idx="1">
                        <c:v>910</c:v>
                      </c:pt>
                      <c:pt idx="2">
                        <c:v>980</c:v>
                      </c:pt>
                      <c:pt idx="3">
                        <c:v>890</c:v>
                      </c:pt>
                      <c:pt idx="4">
                        <c:v>780</c:v>
                      </c:pt>
                      <c:pt idx="5">
                        <c:v>910</c:v>
                      </c:pt>
                      <c:pt idx="6">
                        <c:v>810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DB-4CF4-9BEC-84B86ACC08A4}"/>
                  </c:ext>
                </c:extLst>
              </c15:ser>
            </c15:filteredBarSeries>
          </c:ext>
        </c:extLst>
      </c:barChart>
      <c:catAx>
        <c:axId val="1256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512"/>
        <c:crosses val="autoZero"/>
        <c:auto val="1"/>
        <c:lblAlgn val="ctr"/>
        <c:lblOffset val="100"/>
        <c:noMultiLvlLbl val="0"/>
      </c:catAx>
      <c:valAx>
        <c:axId val="125644512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56440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14</xdr:row>
          <xdr:rowOff>0</xdr:rowOff>
        </xdr:from>
        <xdr:to>
          <xdr:col>4</xdr:col>
          <xdr:colOff>0</xdr:colOff>
          <xdr:row>16</xdr:row>
          <xdr:rowOff>0</xdr:rowOff>
        </xdr:to>
        <xdr:sp macro="" textlink="">
          <xdr:nvSpPr>
            <xdr:cNvPr id="3074" name="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[0]!셀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042EDE0-8FFB-6A64-6F86-56E616EFB181}"/>
            </a:ext>
          </a:extLst>
        </xdr:cNvPr>
        <xdr:cNvSpPr/>
      </xdr:nvSpPr>
      <xdr:spPr>
        <a:xfrm>
          <a:off x="2880360" y="3139440"/>
          <a:ext cx="20345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y20" refreshedDate="45589.058730208337" createdVersion="8" refreshedVersion="8" minRefreshableVersion="3" recordCount="12" xr:uid="{C0A37DC9-796E-446C-AE76-7AE32EF1D437}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15E96F-DA80-4129-8379-D1F1C392384E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/>
    <dataField name="최소 : 총급여액" fld="7" subtotal="min" baseField="1" baseItem="0"/>
  </dataFields>
  <formats count="10">
    <format dxfId="9">
      <pivotArea outline="0" collapsedLevelsAreSubtotals="1" fieldPosition="0"/>
    </format>
    <format dxfId="8">
      <pivotArea field="-2" type="button" dataOnly="0" labelOnly="1" outline="0" axis="axisRow" fieldPosition="1"/>
    </format>
    <format dxfId="7">
      <pivotArea dataOnly="0" labelOnly="1" outline="0" fieldPosition="0">
        <references count="1">
          <reference field="1" count="1">
            <x v="0"/>
          </reference>
        </references>
      </pivotArea>
    </format>
    <format dxfId="6">
      <pivotArea dataOnly="0" labelOnly="1" outline="0" fieldPosition="0">
        <references count="1">
          <reference field="1" count="1">
            <x v="1"/>
          </reference>
        </references>
      </pivotArea>
    </format>
    <format dxfId="5">
      <pivotArea dataOnly="0" labelOnly="1" outline="0" fieldPosition="0">
        <references count="1">
          <reference field="1" count="1">
            <x v="2"/>
          </reference>
        </references>
      </pivotArea>
    </format>
    <format dxfId="4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3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2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  <format dxfId="1">
      <pivotArea dataOnly="0" labelOnly="1" outline="0" fieldPosition="0">
        <references count="1">
          <reference field="2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B10" sqref="B10"/>
    </sheetView>
  </sheetViews>
  <sheetFormatPr defaultRowHeight="17.399999999999999" x14ac:dyDescent="0.4"/>
  <cols>
    <col min="1" max="1" width="10.8984375" bestFit="1" customWidth="1"/>
    <col min="4" max="4" width="9" bestFit="1" customWidth="1"/>
  </cols>
  <sheetData>
    <row r="1" spans="1:6" x14ac:dyDescent="0.4">
      <c r="A1" s="16" t="s">
        <v>2</v>
      </c>
      <c r="B1" s="16"/>
      <c r="C1" s="16"/>
    </row>
    <row r="3" spans="1:6" x14ac:dyDescent="0.4">
      <c r="A3" s="1" t="s">
        <v>263</v>
      </c>
      <c r="B3" s="1" t="s">
        <v>264</v>
      </c>
      <c r="C3" s="1" t="s">
        <v>265</v>
      </c>
      <c r="D3" s="1" t="s">
        <v>266</v>
      </c>
      <c r="E3" s="1" t="s">
        <v>267</v>
      </c>
      <c r="F3" s="1" t="s">
        <v>268</v>
      </c>
    </row>
    <row r="4" spans="1:6" x14ac:dyDescent="0.4">
      <c r="A4" s="2">
        <v>45209</v>
      </c>
      <c r="B4" s="1" t="s">
        <v>269</v>
      </c>
      <c r="C4" s="3">
        <v>1240</v>
      </c>
      <c r="D4" s="1" t="s">
        <v>270</v>
      </c>
      <c r="E4" s="1">
        <v>10</v>
      </c>
      <c r="F4" s="1" t="s">
        <v>271</v>
      </c>
    </row>
    <row r="5" spans="1:6" x14ac:dyDescent="0.4">
      <c r="A5" s="2">
        <v>45210</v>
      </c>
      <c r="B5" s="1" t="s">
        <v>269</v>
      </c>
      <c r="C5" s="3">
        <v>2450</v>
      </c>
      <c r="D5" s="1" t="s">
        <v>275</v>
      </c>
      <c r="E5" s="1">
        <v>20</v>
      </c>
      <c r="F5" s="1" t="s">
        <v>272</v>
      </c>
    </row>
    <row r="6" spans="1:6" x14ac:dyDescent="0.4">
      <c r="A6" s="2">
        <v>45211</v>
      </c>
      <c r="B6" s="1" t="s">
        <v>269</v>
      </c>
      <c r="C6" s="3">
        <v>1400</v>
      </c>
      <c r="D6" s="1">
        <v>102</v>
      </c>
      <c r="E6" s="1">
        <v>35</v>
      </c>
      <c r="F6" s="1" t="s">
        <v>273</v>
      </c>
    </row>
    <row r="7" spans="1:6" x14ac:dyDescent="0.4">
      <c r="A7" s="2">
        <v>45225</v>
      </c>
      <c r="B7" s="1" t="s">
        <v>279</v>
      </c>
      <c r="C7" s="3">
        <v>2300</v>
      </c>
      <c r="D7" s="1" t="s">
        <v>276</v>
      </c>
      <c r="E7" s="1">
        <v>5</v>
      </c>
      <c r="F7" s="1" t="s">
        <v>274</v>
      </c>
    </row>
    <row r="8" spans="1:6" x14ac:dyDescent="0.4">
      <c r="A8" s="2">
        <v>45226</v>
      </c>
      <c r="B8" s="1" t="s">
        <v>279</v>
      </c>
      <c r="C8" s="3">
        <v>1500</v>
      </c>
      <c r="D8" s="1" t="s">
        <v>277</v>
      </c>
      <c r="E8" s="1">
        <v>11</v>
      </c>
      <c r="F8" s="1" t="s">
        <v>274</v>
      </c>
    </row>
    <row r="9" spans="1:6" x14ac:dyDescent="0.4">
      <c r="A9" s="2">
        <v>45227</v>
      </c>
      <c r="B9" s="1" t="s">
        <v>280</v>
      </c>
      <c r="C9" s="3">
        <v>1670</v>
      </c>
      <c r="D9" s="1" t="s">
        <v>278</v>
      </c>
      <c r="E9" s="1">
        <v>30</v>
      </c>
      <c r="F9" s="1" t="s">
        <v>271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2ABC2-1872-4854-BF33-A464E8FDD327}">
  <sheetPr codeName="Sheet2"/>
  <dimension ref="A1:F16"/>
  <sheetViews>
    <sheetView workbookViewId="0">
      <selection activeCell="A3" sqref="A3:F16"/>
    </sheetView>
  </sheetViews>
  <sheetFormatPr defaultRowHeight="17.399999999999999" x14ac:dyDescent="0.4"/>
  <cols>
    <col min="1" max="1" width="10.69921875" bestFit="1" customWidth="1"/>
    <col min="6" max="6" width="10.8984375" bestFit="1" customWidth="1"/>
  </cols>
  <sheetData>
    <row r="1" spans="1:6" ht="29.4" x14ac:dyDescent="0.4">
      <c r="A1" s="17" t="s">
        <v>245</v>
      </c>
      <c r="B1" s="17"/>
      <c r="C1" s="17"/>
      <c r="D1" s="17"/>
      <c r="E1" s="17"/>
      <c r="F1" s="17"/>
    </row>
    <row r="2" spans="1:6" ht="19.95" customHeight="1" x14ac:dyDescent="0.4">
      <c r="E2" s="1" t="s">
        <v>243</v>
      </c>
      <c r="F2" s="18">
        <v>45162</v>
      </c>
    </row>
    <row r="3" spans="1:6" x14ac:dyDescent="0.4">
      <c r="A3" s="19" t="s">
        <v>225</v>
      </c>
      <c r="B3" s="19" t="s">
        <v>226</v>
      </c>
      <c r="C3" s="19" t="s">
        <v>227</v>
      </c>
      <c r="D3" s="19" t="s">
        <v>228</v>
      </c>
      <c r="E3" s="19" t="s">
        <v>81</v>
      </c>
      <c r="F3" s="19" t="s">
        <v>82</v>
      </c>
    </row>
    <row r="4" spans="1:6" x14ac:dyDescent="0.4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H23"/>
  <sheetViews>
    <sheetView topLeftCell="A4" workbookViewId="0">
      <selection activeCell="A3" sqref="A3:H13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4" t="s">
        <v>100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20" t="s">
        <v>246</v>
      </c>
      <c r="B16" s="20" t="s">
        <v>246</v>
      </c>
      <c r="C16" s="20" t="s">
        <v>240</v>
      </c>
    </row>
    <row r="17" spans="1:8" x14ac:dyDescent="0.4">
      <c r="A17" s="20" t="s">
        <v>247</v>
      </c>
      <c r="B17" s="20" t="s">
        <v>248</v>
      </c>
      <c r="C17" s="20" t="s">
        <v>249</v>
      </c>
    </row>
    <row r="20" spans="1:8" x14ac:dyDescent="0.4">
      <c r="A20" s="6" t="s">
        <v>22</v>
      </c>
      <c r="B20" s="6" t="s">
        <v>8</v>
      </c>
      <c r="C20" s="6" t="s">
        <v>228</v>
      </c>
      <c r="D20" s="6" t="s">
        <v>102</v>
      </c>
      <c r="E20" s="6" t="s">
        <v>103</v>
      </c>
      <c r="F20" s="6" t="s">
        <v>240</v>
      </c>
      <c r="G20" s="6" t="s">
        <v>24</v>
      </c>
      <c r="H20" s="6" t="s">
        <v>104</v>
      </c>
    </row>
    <row r="21" spans="1:8" x14ac:dyDescent="0.4">
      <c r="A21" s="6" t="s">
        <v>110</v>
      </c>
      <c r="B21" s="6" t="s">
        <v>111</v>
      </c>
      <c r="C21" s="6" t="s">
        <v>107</v>
      </c>
      <c r="D21" s="6">
        <v>21</v>
      </c>
      <c r="E21" s="10">
        <v>2800</v>
      </c>
      <c r="F21" s="10">
        <v>11200</v>
      </c>
      <c r="G21" s="10">
        <v>1400</v>
      </c>
      <c r="H21" s="10">
        <v>71400</v>
      </c>
    </row>
    <row r="22" spans="1:8" x14ac:dyDescent="0.4">
      <c r="A22" s="6" t="s">
        <v>112</v>
      </c>
      <c r="B22" s="6" t="s">
        <v>15</v>
      </c>
      <c r="C22" s="6" t="s">
        <v>113</v>
      </c>
      <c r="D22" s="6">
        <v>25</v>
      </c>
      <c r="E22" s="10">
        <v>2500</v>
      </c>
      <c r="F22" s="10">
        <v>10000</v>
      </c>
      <c r="G22" s="10">
        <v>1250</v>
      </c>
      <c r="H22" s="10">
        <v>73750</v>
      </c>
    </row>
    <row r="23" spans="1:8" x14ac:dyDescent="0.4">
      <c r="A23" s="6" t="s">
        <v>93</v>
      </c>
      <c r="B23" s="6" t="s">
        <v>106</v>
      </c>
      <c r="C23" s="6" t="s">
        <v>113</v>
      </c>
      <c r="D23" s="6">
        <v>22</v>
      </c>
      <c r="E23" s="10">
        <v>2500</v>
      </c>
      <c r="F23" s="10">
        <v>10000</v>
      </c>
      <c r="G23" s="10">
        <v>1250</v>
      </c>
      <c r="H23" s="10">
        <v>66250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L32"/>
  <sheetViews>
    <sheetView topLeftCell="A13" workbookViewId="0">
      <selection activeCell="D33" sqref="D33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45047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42453</v>
      </c>
      <c r="D4" s="6" t="str">
        <f>IF(YEAR($D$2)-YEAR(C4)&gt;=10,"★",IF(YEAR($D$2)-YEAR(C4)&lt;5,"","☆"))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IF(YEAR($D$2)-YEAR(C5)&gt;=10,"★",IF(YEAR($D$2)-YEAR(C5)&lt;5,"","☆"))</f>
        <v/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227</v>
      </c>
    </row>
    <row r="6" spans="1:12" x14ac:dyDescent="0.4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250</v>
      </c>
    </row>
    <row r="7" spans="1:12" x14ac:dyDescent="0.4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ROUND(DAVERAGE(F2:J9,5,J2:J9),-2)</f>
        <v>15400</v>
      </c>
    </row>
    <row r="11" spans="1:12" x14ac:dyDescent="0.4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217</v>
      </c>
      <c r="B13" s="13">
        <v>0.54722222222222217</v>
      </c>
      <c r="C13" s="13">
        <v>0.61388888888888882</v>
      </c>
      <c r="D13" s="6"/>
      <c r="F13" s="6" t="s">
        <v>43</v>
      </c>
      <c r="G13" s="6" t="s">
        <v>44</v>
      </c>
      <c r="H13" s="6">
        <v>45</v>
      </c>
      <c r="I13" s="10">
        <f>H13*VLOOKUP(RIGHT(F13,1),$F$24:$H$28,3,0)</f>
        <v>135000</v>
      </c>
    </row>
    <row r="14" spans="1:12" x14ac:dyDescent="0.4">
      <c r="A14" s="6" t="s">
        <v>218</v>
      </c>
      <c r="B14" s="13">
        <v>0.55694444444444446</v>
      </c>
      <c r="C14" s="13">
        <v>0.6743055555555556</v>
      </c>
      <c r="D14" s="6"/>
      <c r="F14" s="6" t="s">
        <v>45</v>
      </c>
      <c r="G14" s="6" t="s">
        <v>46</v>
      </c>
      <c r="H14" s="6">
        <v>89</v>
      </c>
      <c r="I14" s="10">
        <f t="shared" ref="I14:I20" si="1">H14*VLOOKUP(RIGHT(F14,1),$F$24:$H$28,3,0)</f>
        <v>400500</v>
      </c>
    </row>
    <row r="15" spans="1:12" x14ac:dyDescent="0.4">
      <c r="A15" s="6" t="s">
        <v>219</v>
      </c>
      <c r="B15" s="13">
        <v>0.56666666666666665</v>
      </c>
      <c r="C15" s="13">
        <v>0.64513888888888882</v>
      </c>
      <c r="D15" s="6"/>
      <c r="F15" s="6" t="s">
        <v>47</v>
      </c>
      <c r="G15" s="6" t="s">
        <v>48</v>
      </c>
      <c r="H15" s="6">
        <v>230</v>
      </c>
      <c r="I15" s="10">
        <f t="shared" si="1"/>
        <v>345000</v>
      </c>
    </row>
    <row r="16" spans="1:12" x14ac:dyDescent="0.4">
      <c r="A16" s="6" t="s">
        <v>220</v>
      </c>
      <c r="B16" s="13">
        <v>0.59097222222222223</v>
      </c>
      <c r="C16" s="13">
        <v>0.68125000000000002</v>
      </c>
      <c r="D16" s="6"/>
      <c r="F16" s="6" t="s">
        <v>49</v>
      </c>
      <c r="G16" s="6" t="s">
        <v>50</v>
      </c>
      <c r="H16" s="6">
        <v>30</v>
      </c>
      <c r="I16" s="10">
        <f t="shared" si="1"/>
        <v>168000</v>
      </c>
    </row>
    <row r="17" spans="1:9" x14ac:dyDescent="0.4">
      <c r="A17" s="6" t="s">
        <v>221</v>
      </c>
      <c r="B17" s="13">
        <v>0.60625000000000007</v>
      </c>
      <c r="C17" s="13">
        <v>0.66527777777777775</v>
      </c>
      <c r="D17" s="6"/>
      <c r="F17" s="6" t="s">
        <v>51</v>
      </c>
      <c r="G17" s="6" t="s">
        <v>44</v>
      </c>
      <c r="H17" s="6">
        <v>120</v>
      </c>
      <c r="I17" s="10">
        <f t="shared" si="1"/>
        <v>360000</v>
      </c>
    </row>
    <row r="18" spans="1:9" x14ac:dyDescent="0.4">
      <c r="A18" s="6" t="s">
        <v>222</v>
      </c>
      <c r="B18" s="13">
        <v>0.61527777777777781</v>
      </c>
      <c r="C18" s="13">
        <v>0.6694444444444444</v>
      </c>
      <c r="D18" s="6"/>
      <c r="F18" s="6" t="s">
        <v>52</v>
      </c>
      <c r="G18" s="6" t="s">
        <v>53</v>
      </c>
      <c r="H18" s="6">
        <v>120</v>
      </c>
      <c r="I18" s="10">
        <f t="shared" si="1"/>
        <v>384000</v>
      </c>
    </row>
    <row r="19" spans="1:9" x14ac:dyDescent="0.4">
      <c r="A19" s="6" t="s">
        <v>223</v>
      </c>
      <c r="B19" s="13">
        <v>0.64097222222222217</v>
      </c>
      <c r="C19" s="13">
        <v>0.73819444444444438</v>
      </c>
      <c r="D19" s="6"/>
      <c r="F19" s="6" t="s">
        <v>54</v>
      </c>
      <c r="G19" s="6" t="s">
        <v>46</v>
      </c>
      <c r="H19" s="6">
        <v>125</v>
      </c>
      <c r="I19" s="10">
        <f t="shared" si="1"/>
        <v>562500</v>
      </c>
    </row>
    <row r="20" spans="1:9" x14ac:dyDescent="0.4">
      <c r="A20" s="6" t="s">
        <v>224</v>
      </c>
      <c r="B20" s="13">
        <v>0.64513888888888882</v>
      </c>
      <c r="C20" s="13">
        <v>0.68541666666666667</v>
      </c>
      <c r="D20" s="6"/>
      <c r="F20" s="6" t="s">
        <v>55</v>
      </c>
      <c r="G20" s="6" t="s">
        <v>48</v>
      </c>
      <c r="H20" s="6">
        <v>60</v>
      </c>
      <c r="I20" s="10">
        <f t="shared" si="1"/>
        <v>90000</v>
      </c>
    </row>
    <row r="22" spans="1:9" x14ac:dyDescent="0.4">
      <c r="A22" s="4" t="s">
        <v>56</v>
      </c>
      <c r="B22" s="5" t="s">
        <v>57</v>
      </c>
      <c r="F22" s="16" t="s">
        <v>71</v>
      </c>
      <c r="G22" s="16"/>
      <c r="H22" s="16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15" t="s">
        <v>70</v>
      </c>
      <c r="B32" s="15"/>
      <c r="C32" s="15"/>
      <c r="D32" s="11">
        <f ca="1">INT(SUMIF(A24:D30,"삼화페인트",D24:D30)/COUNTIF(A24:A30,"삼화페인트"))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3"/>
  <sheetViews>
    <sheetView topLeftCell="A7" workbookViewId="0">
      <selection activeCell="A3" sqref="A3:F23"/>
    </sheetView>
  </sheetViews>
  <sheetFormatPr defaultRowHeight="17.399999999999999" outlineLevelRow="3" x14ac:dyDescent="0.4"/>
  <sheetData>
    <row r="1" spans="1:6" ht="21" x14ac:dyDescent="0.4">
      <c r="A1" s="14" t="s">
        <v>117</v>
      </c>
      <c r="B1" s="14"/>
      <c r="C1" s="14"/>
      <c r="D1" s="14"/>
      <c r="E1" s="14"/>
      <c r="F1" s="14"/>
    </row>
    <row r="3" spans="1:6" x14ac:dyDescent="0.4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21" t="s">
        <v>255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21" t="s">
        <v>251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21" t="s">
        <v>256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21" t="s">
        <v>252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22"/>
      <c r="B20" s="22"/>
      <c r="C20" s="22"/>
      <c r="D20" s="24" t="s">
        <v>257</v>
      </c>
      <c r="E20" s="23">
        <f>SUBTOTAL(5,E16:E19)</f>
        <v>32560</v>
      </c>
      <c r="F20" s="23">
        <f>SUBTOTAL(5,F16:F19)</f>
        <v>32660</v>
      </c>
    </row>
    <row r="21" spans="1:6" outlineLevel="1" x14ac:dyDescent="0.4">
      <c r="A21" s="22"/>
      <c r="B21" s="22"/>
      <c r="C21" s="22"/>
      <c r="D21" s="24" t="s">
        <v>253</v>
      </c>
      <c r="E21" s="23">
        <f>SUBTOTAL(9,E16:E19)</f>
        <v>218740</v>
      </c>
      <c r="F21" s="23">
        <f>SUBTOTAL(9,F16:F19)</f>
        <v>221140</v>
      </c>
    </row>
    <row r="22" spans="1:6" x14ac:dyDescent="0.4">
      <c r="A22" s="22"/>
      <c r="B22" s="22"/>
      <c r="C22" s="22"/>
      <c r="D22" s="24" t="s">
        <v>258</v>
      </c>
      <c r="E22" s="23">
        <f>SUBTOTAL(5,E4:E19)</f>
        <v>12500</v>
      </c>
      <c r="F22" s="23">
        <f>SUBTOTAL(5,F4:F19)</f>
        <v>21000</v>
      </c>
    </row>
    <row r="23" spans="1:6" x14ac:dyDescent="0.4">
      <c r="A23" s="22"/>
      <c r="B23" s="22"/>
      <c r="C23" s="22"/>
      <c r="D23" s="24" t="s">
        <v>254</v>
      </c>
      <c r="E23" s="23">
        <f>SUBTOTAL(9,E4:E19)</f>
        <v>588120</v>
      </c>
      <c r="F23" s="23">
        <f>SUBTOTAL(9,F4:F19)</f>
        <v>601140</v>
      </c>
    </row>
  </sheetData>
  <sortState xmlns:xlrd2="http://schemas.microsoft.com/office/spreadsheetml/2017/richdata2" ref="A4:F19">
    <sortCondition ref="D4:D19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9"/>
  <sheetViews>
    <sheetView topLeftCell="A13" workbookViewId="0">
      <selection activeCell="B20" sqref="B20:G29"/>
    </sheetView>
  </sheetViews>
  <sheetFormatPr defaultRowHeight="17.399999999999999" x14ac:dyDescent="0.4"/>
  <cols>
    <col min="1" max="1" width="18.796875" bestFit="1" customWidth="1"/>
    <col min="2" max="2" width="14.09765625" bestFit="1" customWidth="1"/>
    <col min="3" max="7" width="9.69921875" bestFit="1" customWidth="1"/>
    <col min="8" max="8" width="12.296875" bestFit="1" customWidth="1"/>
    <col min="9" max="9" width="14.19921875" bestFit="1" customWidth="1"/>
    <col min="10" max="10" width="16.8984375" bestFit="1" customWidth="1"/>
    <col min="11" max="11" width="18.796875" bestFit="1" customWidth="1"/>
  </cols>
  <sheetData>
    <row r="1" spans="1:8" ht="21" x14ac:dyDescent="0.4">
      <c r="A1" s="14" t="s">
        <v>133</v>
      </c>
      <c r="B1" s="14"/>
      <c r="C1" s="14"/>
      <c r="D1" s="14"/>
      <c r="E1" s="14"/>
      <c r="F1" s="14"/>
      <c r="G1" s="14"/>
      <c r="H1" s="14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25" t="s">
        <v>22</v>
      </c>
      <c r="B17" t="s">
        <v>259</v>
      </c>
    </row>
    <row r="19" spans="1:7" x14ac:dyDescent="0.4">
      <c r="C19" s="25" t="s">
        <v>135</v>
      </c>
    </row>
    <row r="20" spans="1:7" x14ac:dyDescent="0.4">
      <c r="A20" s="25" t="s">
        <v>80</v>
      </c>
      <c r="B20" s="26" t="s">
        <v>262</v>
      </c>
      <c r="C20" s="27" t="s">
        <v>109</v>
      </c>
      <c r="D20" s="27" t="s">
        <v>89</v>
      </c>
      <c r="E20" s="27" t="s">
        <v>107</v>
      </c>
      <c r="F20" s="27" t="s">
        <v>94</v>
      </c>
      <c r="G20" s="27" t="s">
        <v>254</v>
      </c>
    </row>
    <row r="21" spans="1:7" x14ac:dyDescent="0.4">
      <c r="A21" t="s">
        <v>18</v>
      </c>
      <c r="B21" s="27"/>
      <c r="C21" s="27"/>
      <c r="D21" s="27"/>
      <c r="E21" s="27"/>
      <c r="F21" s="27"/>
      <c r="G21" s="27"/>
    </row>
    <row r="22" spans="1:7" x14ac:dyDescent="0.4">
      <c r="B22" s="27" t="s">
        <v>260</v>
      </c>
      <c r="C22" s="27">
        <v>3800000</v>
      </c>
      <c r="D22" s="27">
        <v>3200000</v>
      </c>
      <c r="E22" s="27">
        <v>4650000</v>
      </c>
      <c r="F22" s="27">
        <v>2650000</v>
      </c>
      <c r="G22" s="27">
        <v>3575000</v>
      </c>
    </row>
    <row r="23" spans="1:7" x14ac:dyDescent="0.4">
      <c r="B23" s="27" t="s">
        <v>261</v>
      </c>
      <c r="C23" s="27">
        <v>4750000</v>
      </c>
      <c r="D23" s="27">
        <v>3840000</v>
      </c>
      <c r="E23" s="27">
        <v>6045000</v>
      </c>
      <c r="F23" s="27">
        <v>3100500</v>
      </c>
      <c r="G23" s="27">
        <v>3100500</v>
      </c>
    </row>
    <row r="24" spans="1:7" x14ac:dyDescent="0.4">
      <c r="A24" t="s">
        <v>144</v>
      </c>
      <c r="B24" s="27"/>
      <c r="C24" s="27"/>
      <c r="D24" s="27"/>
      <c r="E24" s="27"/>
      <c r="F24" s="27"/>
      <c r="G24" s="27"/>
    </row>
    <row r="25" spans="1:7" x14ac:dyDescent="0.4">
      <c r="B25" s="27" t="s">
        <v>260</v>
      </c>
      <c r="C25" s="27">
        <v>3800000</v>
      </c>
      <c r="D25" s="27">
        <v>3200000</v>
      </c>
      <c r="E25" s="27">
        <v>4650000</v>
      </c>
      <c r="F25" s="27">
        <v>2650000</v>
      </c>
      <c r="G25" s="27">
        <v>3575000</v>
      </c>
    </row>
    <row r="26" spans="1:7" x14ac:dyDescent="0.4">
      <c r="B26" s="27" t="s">
        <v>261</v>
      </c>
      <c r="C26" s="27">
        <v>4750000</v>
      </c>
      <c r="D26" s="27">
        <v>3840000</v>
      </c>
      <c r="E26" s="27">
        <v>6045000</v>
      </c>
      <c r="F26" s="27">
        <v>3100500</v>
      </c>
      <c r="G26" s="27">
        <v>3100500</v>
      </c>
    </row>
    <row r="27" spans="1:7" x14ac:dyDescent="0.4">
      <c r="A27" t="s">
        <v>141</v>
      </c>
      <c r="B27" s="27"/>
      <c r="C27" s="27"/>
      <c r="D27" s="27"/>
      <c r="E27" s="27"/>
      <c r="F27" s="27"/>
      <c r="G27" s="27"/>
    </row>
    <row r="28" spans="1:7" x14ac:dyDescent="0.4">
      <c r="B28" s="27" t="s">
        <v>260</v>
      </c>
      <c r="C28" s="27">
        <v>3800000</v>
      </c>
      <c r="D28" s="27">
        <v>3200000</v>
      </c>
      <c r="E28" s="27">
        <v>4650000</v>
      </c>
      <c r="F28" s="27">
        <v>2650000</v>
      </c>
      <c r="G28" s="27">
        <v>3575000</v>
      </c>
    </row>
    <row r="29" spans="1:7" x14ac:dyDescent="0.4">
      <c r="B29" s="27" t="s">
        <v>261</v>
      </c>
      <c r="C29" s="27">
        <v>4750000</v>
      </c>
      <c r="D29" s="27">
        <v>3840000</v>
      </c>
      <c r="E29" s="27">
        <v>6045000</v>
      </c>
      <c r="F29" s="27">
        <v>3100500</v>
      </c>
      <c r="G29" s="27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A3" sqref="A3:G3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14" t="s">
        <v>153</v>
      </c>
      <c r="B1" s="14"/>
      <c r="C1" s="14"/>
      <c r="D1" s="14"/>
      <c r="E1" s="14"/>
      <c r="F1" s="14"/>
      <c r="G1" s="14"/>
    </row>
    <row r="3" spans="1:7" x14ac:dyDescent="0.4">
      <c r="A3" s="28" t="s">
        <v>154</v>
      </c>
      <c r="B3" s="29" t="s">
        <v>40</v>
      </c>
      <c r="C3" s="29" t="s">
        <v>155</v>
      </c>
      <c r="D3" s="29" t="s">
        <v>156</v>
      </c>
      <c r="E3" s="29" t="s">
        <v>60</v>
      </c>
      <c r="F3" s="29" t="s">
        <v>157</v>
      </c>
      <c r="G3" s="29" t="s">
        <v>42</v>
      </c>
    </row>
    <row r="4" spans="1:7" x14ac:dyDescent="0.4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3" name="Button 2">
              <controlPr defaultSize="0" print="0" autoFill="0" autoPict="0" macro="[0]!판매금액">
                <anchor moveWithCells="1" sizeWithCells="1">
                  <from>
                    <xdr:col>1</xdr:col>
                    <xdr:colOff>0</xdr:colOff>
                    <xdr:row>14</xdr:row>
                    <xdr:rowOff>0</xdr:rowOff>
                  </from>
                  <to>
                    <xdr:col>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G10"/>
  <sheetViews>
    <sheetView tabSelected="1" topLeftCell="A10" workbookViewId="0">
      <selection sqref="A1:G1"/>
    </sheetView>
  </sheetViews>
  <sheetFormatPr defaultRowHeight="17.399999999999999" x14ac:dyDescent="0.4"/>
  <sheetData>
    <row r="1" spans="1:7" ht="21" x14ac:dyDescent="0.4">
      <c r="A1" s="14" t="s">
        <v>188</v>
      </c>
      <c r="B1" s="14"/>
      <c r="C1" s="14"/>
      <c r="D1" s="14"/>
      <c r="E1" s="14"/>
      <c r="F1" s="14"/>
      <c r="G1" s="14"/>
    </row>
    <row r="3" spans="1:7" x14ac:dyDescent="0.4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wiy207932@naver.com</cp:lastModifiedBy>
  <dcterms:created xsi:type="dcterms:W3CDTF">2023-04-27T08:01:32Z</dcterms:created>
  <dcterms:modified xsi:type="dcterms:W3CDTF">2024-10-23T16:37:19Z</dcterms:modified>
</cp:coreProperties>
</file>