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\04 실전모의고사\"/>
    </mc:Choice>
  </mc:AlternateContent>
  <xr:revisionPtr revIDLastSave="0" documentId="13_ncr:1_{118CB7A7-A96A-4072-9EE9-D5A7BC3C2B9D}" xr6:coauthVersionLast="47" xr6:coauthVersionMax="47" xr10:uidLastSave="{00000000-0000-0000-0000-000000000000}"/>
  <bookViews>
    <workbookView xWindow="-108" yWindow="-108" windowWidth="23256" windowHeight="12576" tabRatio="749" activeTab="3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4" l="1"/>
  <c r="D6" i="4"/>
  <c r="D7" i="4"/>
  <c r="D8" i="4"/>
  <c r="D9" i="4"/>
  <c r="D4" i="4"/>
  <c r="D13" i="4"/>
  <c r="D14" i="4"/>
  <c r="D15" i="4"/>
  <c r="D16" i="4"/>
  <c r="D17" i="4"/>
  <c r="D19" i="4"/>
  <c r="D20" i="4"/>
  <c r="D18" i="4"/>
  <c r="D32" i="4"/>
  <c r="I14" i="4"/>
  <c r="I15" i="4"/>
  <c r="I16" i="4"/>
  <c r="I17" i="4"/>
  <c r="I18" i="4"/>
  <c r="I19" i="4"/>
  <c r="I20" i="4"/>
  <c r="I13" i="4"/>
  <c r="L9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E9" i="5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E23" i="5" l="1"/>
  <c r="F23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3" authorId="0" shapeId="0" xr:uid="{8DA7A4E3-7808-47D7-B780-F3BD61CB4CDC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<sst xmlns="http://schemas.openxmlformats.org/spreadsheetml/2006/main" count="455" uniqueCount="279">
  <si>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</si>
  <si>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</si>
  <si>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</si>
  <si>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</si>
  <si>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</si>
  <si>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</si>
  <si>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</si>
  <si>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</si>
  <si>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</si>
  <si>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</si>
  <si>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</si>
  <si>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</si>
  <si>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</si>
  <si>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</si>
  <si>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</si>
  <si>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</si>
  <si>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</si>
  <si>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</si>
  <si>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</si>
  <si>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</si>
  <si>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</si>
  <si>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</si>
  <si>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</si>
  <si>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</si>
  <si>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</si>
  <si>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</si>
  <si>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</si>
  <si>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</si>
  <si>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</si>
  <si>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</si>
  <si>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</si>
  <si>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</si>
  <si>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</si>
  <si>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</si>
  <si>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</si>
  <si>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</si>
  <si>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</si>
  <si>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</si>
  <si>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</si>
  <si>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</si>
  <si>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</si>
  <si>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</si>
  <si>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</si>
  <si>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</si>
  <si>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</si>
  <si>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</si>
  <si>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</si>
  <si>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</si>
  <si>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</si>
  <si>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</si>
  <si>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</si>
  <si>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</si>
  <si>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</si>
  <si>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</si>
  <si>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</si>
  <si>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</si>
  <si>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</si>
  <si>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</si>
  <si>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</si>
  <si>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</si>
  <si>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</si>
  <si>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</si>
  <si>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</si>
  <si>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</si>
  <si>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</si>
  <si>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</si>
  <si>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</si>
  <si>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</si>
  <si>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</si>
  <si>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</si>
  <si>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</si>
  <si>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</si>
  <si>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</si>
  <si>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</si>
  <si>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</si>
  <si>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</si>
  <si>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</si>
  <si>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</si>
  <si>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</si>
  <si>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</si>
  <si>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</si>
  <si>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</si>
  <si>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</si>
  <si>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</si>
  <si>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</si>
  <si>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</si>
  <si>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</si>
  <si>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</si>
  <si>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</si>
  <si>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</si>
  <si>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</si>
  <si>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</si>
  <si>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</si>
  <si>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</si>
  <si>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</si>
  <si>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</si>
  <si>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</si>
  <si>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</si>
  <si>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</si>
  <si>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</si>
  <si>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</si>
  <si>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</si>
  <si>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</si>
  <si>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</si>
  <si>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</si>
  <si>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</si>
  <si>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</si>
  <si>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</si>
  <si>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</si>
  <si>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</si>
  <si>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</si>
  <si>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</si>
  <si>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</si>
  <si>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</si>
  <si>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</si>
  <si>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</si>
  <si>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</si>
  <si>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</si>
  <si>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</si>
  <si>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</si>
  <si>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</si>
  <si>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</si>
  <si>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</si>
  <si>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</si>
  <si>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</si>
  <si>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</si>
  <si>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</si>
  <si>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</si>
  <si>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</si>
  <si>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</si>
  <si>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</si>
  <si>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</si>
  <si>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</si>
  <si>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</si>
  <si>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</si>
  <si>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</si>
  <si>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</si>
  <si>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</si>
  <si>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</si>
  <si>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</si>
  <si>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</si>
  <si>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</si>
  <si>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</si>
  <si>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</si>
  <si>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</si>
  <si>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</si>
  <si>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</si>
  <si>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</si>
  <si>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</si>
  <si>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</si>
  <si>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</si>
  <si>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</si>
  <si>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</si>
  <si>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</si>
  <si>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</si>
  <si>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</si>
  <si>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</si>
  <si>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</si>
  <si>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</si>
  <si>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</si>
  <si>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</si>
  <si>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</si>
  <si>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</si>
  <si>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</si>
  <si>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</si>
  <si>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</si>
  <si>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</si>
  <si>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</si>
  <si>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</si>
  <si>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</si>
  <si>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</si>
  <si>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</si>
  <si>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</si>
  <si>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</si>
  <si>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</si>
  <si>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</si>
  <si>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</si>
  <si>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</si>
  <si>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</si>
  <si>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</si>
  <si>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</si>
  <si>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</si>
  <si>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</si>
  <si>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</si>
  <si>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</si>
  <si>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</si>
  <si>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</si>
  <si>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</si>
  <si>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</si>
  <si>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</si>
  <si>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</si>
  <si>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</si>
  <si>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</si>
  <si>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</si>
  <si>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</si>
  <si>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</si>
  <si>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</si>
  <si>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</si>
  <si>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</si>
  <si>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</si>
  <si>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</si>
  <si>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</si>
  <si>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</si>
  <si>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</si>
  <si>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</si>
  <si>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</si>
  <si>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</si>
  <si>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</si>
  <si>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</si>
  <si>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</si>
  <si>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</si>
  <si>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</si>
  <si>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</si>
  <si>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</si>
  <si>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</si>
  <si>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</si>
  <si>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</si>
  <si>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</si>
  <si>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</si>
  <si>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</si>
  <si>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</si>
  <si>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</si>
  <si>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</si>
  <si>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</si>
  <si>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</si>
  <si>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</si>
  <si>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</si>
  <si>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</si>
  <si>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</si>
  <si>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</si>
  <si>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</si>
  <si>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</si>
  <si>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</si>
  <si>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</si>
  <si>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</si>
  <si>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</si>
  <si>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</si>
  <si>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</si>
  <si>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</si>
  <si>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</si>
  <si>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</si>
  <si>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</si>
  <si>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</si>
  <si>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</si>
  <si>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</si>
  <si>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</si>
  <si>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</si>
  <si>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</si>
  <si>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</si>
  <si>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</si>
  <si>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</si>
  <si>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Ball-100</t>
    <phoneticPr fontId="1" type="noConversion"/>
  </si>
  <si>
    <t>Ball-101</t>
    <phoneticPr fontId="1" type="noConversion"/>
  </si>
  <si>
    <t>Ball-102</t>
    <phoneticPr fontId="1" type="noConversion"/>
  </si>
  <si>
    <t>Name-a</t>
    <phoneticPr fontId="1" type="noConversion"/>
  </si>
  <si>
    <t>Name-b</t>
    <phoneticPr fontId="1" type="noConversion"/>
  </si>
  <si>
    <t>Post-ad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</si>
  <si>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</si>
  <si>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</si>
  <si>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</si>
  <si>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</si>
  <si>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★인사명부★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</si>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</sst>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8" formatCode="m\/dd\(aaa\)"/>
    <numFmt numFmtId="179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9" fontId="0" fillId="0" borderId="0" xfId="0" pivotButton="1" applyNumberFormat="1">
      <alignment vertical="center"/>
    </xf>
    <xf numFmtId="179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1">
    <dxf>
      <numFmt numFmtId="179" formatCode="#,##0_ "/>
    </dxf>
    <dxf>
      <numFmt numFmtId="179" formatCode="#,##0_ "/>
    </dxf>
    <dxf>
      <numFmt numFmtId="179" formatCode="#,##0_ "/>
    </dxf>
    <dxf>
      <numFmt numFmtId="179" formatCode="#,##0_ "/>
    </dxf>
    <dxf>
      <numFmt numFmtId="179" formatCode="#,##0_ "/>
    </dxf>
    <dxf>
      <numFmt numFmtId="179" formatCode="#,##0_ "/>
    </dxf>
    <dxf>
      <numFmt numFmtId="179" formatCode="#,##0_ "/>
    </dxf>
    <dxf>
      <numFmt numFmtId="179" formatCode="#,##0_ "/>
    </dxf>
    <dxf>
      <numFmt numFmtId="179" formatCode="#,##0_ "/>
    </dxf>
    <dxf>
      <numFmt numFmtId="179" formatCode="#,##0_ "/>
    </dxf>
    <dxf>
      <numFmt numFmtId="179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9E-4AA6-BA3E-1088B74ADE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D9E-4AA6-BA3E-1088B74ADE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9E-4AA6-BA3E-1088B74AD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6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5B9A31D4-8626-03AB-DFF8-58A9441D6FFC}"/>
            </a:ext>
          </a:extLst>
        </xdr:cNvPr>
        <xdr:cNvSpPr/>
      </xdr:nvSpPr>
      <xdr:spPr>
        <a:xfrm>
          <a:off x="2880360" y="313944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58.976403356479" createdVersion="8" refreshedVersion="8" minRefreshableVersion="3" recordCount="12" xr:uid="{E95F567C-EE20-423B-A85B-8A95BAEFCFBF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D70731E-1878-43FA-B3C2-AF80118DCA83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/>
    <dataField name="최소 : 총급여액" fld="7" subtotal="min" baseField="1" baseItem="0"/>
  </dataFields>
  <formats count="11">
    <format dxfId="10">
      <pivotArea field="-2" type="button" dataOnly="0" labelOnly="1" outline="0" axis="axisRow" fieldPosition="1"/>
    </format>
    <format dxfId="9">
      <pivotArea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8">
      <pivotArea fieldPosition="0">
        <references count="1">
          <reference field="1" count="1">
            <x v="1"/>
          </reference>
        </references>
      </pivotArea>
    </format>
    <format dxfId="7">
      <pivotArea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6">
      <pivotArea fieldPosition="0">
        <references count="1">
          <reference field="1" count="1">
            <x v="2"/>
          </reference>
        </references>
      </pivotArea>
    </format>
    <format dxfId="5">
      <pivotArea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  <format dxfId="4">
      <pivotArea dataOnly="0" labelOnly="1" outline="0" fieldPosition="0">
        <references count="1">
          <reference field="1" count="1">
            <x v="1"/>
          </reference>
        </references>
      </pivotArea>
    </format>
    <format dxfId="3">
      <pivotArea dataOnly="0" labelOnly="1" outline="0" fieldPosition="0">
        <references count="1">
          <reference field="1" count="1">
            <x v="2"/>
          </reference>
        </references>
      </pivotArea>
    </format>
    <format dxfId="2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1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0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10.8984375" bestFit="1" customWidth="1"/>
    <col min="4" max="4" width="9" bestFit="1" customWidth="1"/>
  </cols>
  <sheetData>
    <row r="1" spans="1:6" x14ac:dyDescent="0.4">
      <c r="A1" t="s">
        <v>2</v>
      </c>
    </row>
    <row r="3" spans="1:6" x14ac:dyDescent="0.4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4">
      <c r="A4" s="2">
        <v>45209</v>
      </c>
      <c r="B4" s="1" t="s">
        <v>180</v>
      </c>
      <c r="C4" s="3">
        <v>1240</v>
      </c>
      <c r="D4" s="1" t="s">
        <v>251</v>
      </c>
      <c r="E4" s="1">
        <v>10</v>
      </c>
      <c r="F4" s="1" t="s">
        <v>257</v>
      </c>
    </row>
    <row r="5" spans="1:6" x14ac:dyDescent="0.4">
      <c r="A5" s="2">
        <v>45210</v>
      </c>
      <c r="B5" s="1" t="s">
        <v>180</v>
      </c>
      <c r="C5" s="3">
        <v>2450</v>
      </c>
      <c r="D5" s="1" t="s">
        <v>252</v>
      </c>
      <c r="E5" s="1">
        <v>20</v>
      </c>
      <c r="F5" s="1" t="s">
        <v>258</v>
      </c>
    </row>
    <row r="6" spans="1:6" x14ac:dyDescent="0.4">
      <c r="A6" s="2">
        <v>45211</v>
      </c>
      <c r="B6" s="1" t="s">
        <v>180</v>
      </c>
      <c r="C6" s="3">
        <v>1400</v>
      </c>
      <c r="D6" s="1" t="s">
        <v>253</v>
      </c>
      <c r="E6" s="1">
        <v>35</v>
      </c>
      <c r="F6" s="1" t="s">
        <v>259</v>
      </c>
    </row>
    <row r="7" spans="1:6" x14ac:dyDescent="0.4">
      <c r="A7" s="2">
        <v>45225</v>
      </c>
      <c r="B7" s="1" t="s">
        <v>1</v>
      </c>
      <c r="C7" s="3">
        <v>2300</v>
      </c>
      <c r="D7" s="1" t="s">
        <v>254</v>
      </c>
      <c r="E7" s="1">
        <v>5</v>
      </c>
      <c r="F7" s="1" t="s">
        <v>260</v>
      </c>
    </row>
    <row r="8" spans="1:6" x14ac:dyDescent="0.4">
      <c r="A8" s="2">
        <v>45226</v>
      </c>
      <c r="B8" s="1" t="s">
        <v>1</v>
      </c>
      <c r="C8" s="3">
        <v>1500</v>
      </c>
      <c r="D8" s="1" t="s">
        <v>255</v>
      </c>
      <c r="E8" s="1">
        <v>11</v>
      </c>
      <c r="F8" s="1" t="s">
        <v>260</v>
      </c>
    </row>
    <row r="9" spans="1:6" x14ac:dyDescent="0.4">
      <c r="A9" s="2">
        <v>45227</v>
      </c>
      <c r="B9" s="1" t="s">
        <v>3</v>
      </c>
      <c r="C9" s="3">
        <v>1670</v>
      </c>
      <c r="D9" s="1" t="s">
        <v>256</v>
      </c>
      <c r="E9" s="1">
        <v>30</v>
      </c>
      <c r="F9" s="1" t="s">
        <v>257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A3" sqref="A3:F16"/>
    </sheetView>
  </sheetViews>
  <sheetFormatPr defaultRowHeight="17.399999999999999" x14ac:dyDescent="0.4"/>
  <cols>
    <col min="1" max="1" width="10.69921875" bestFit="1" customWidth="1"/>
    <col min="6" max="6" width="10.69921875" bestFit="1" customWidth="1"/>
  </cols>
  <sheetData>
    <row r="1" spans="1:6" ht="29.4" x14ac:dyDescent="0.4">
      <c r="A1" s="17" t="s">
        <v>261</v>
      </c>
      <c r="B1" s="17"/>
      <c r="C1" s="17"/>
      <c r="D1" s="17"/>
      <c r="E1" s="17"/>
      <c r="F1" s="17"/>
    </row>
    <row r="2" spans="1:6" ht="19.95" customHeight="1" x14ac:dyDescent="0.4">
      <c r="E2" s="1" t="s">
        <v>243</v>
      </c>
      <c r="F2" s="18">
        <v>45162</v>
      </c>
    </row>
    <row r="3" spans="1:6" x14ac:dyDescent="0.4">
      <c r="A3" s="19" t="s">
        <v>225</v>
      </c>
      <c r="B3" s="19" t="s">
        <v>226</v>
      </c>
      <c r="C3" s="19" t="s">
        <v>227</v>
      </c>
      <c r="D3" s="19" t="s">
        <v>228</v>
      </c>
      <c r="E3" s="19" t="s">
        <v>81</v>
      </c>
      <c r="F3" s="19" t="s">
        <v>82</v>
      </c>
    </row>
    <row r="4" spans="1:6" x14ac:dyDescent="0.4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4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4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4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4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4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4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4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4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4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4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4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4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opLeftCell="A3" workbookViewId="0">
      <selection activeCell="C8" sqref="C8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14" t="s">
        <v>100</v>
      </c>
      <c r="B1" s="14"/>
      <c r="C1" s="14"/>
      <c r="D1" s="14"/>
      <c r="E1" s="14"/>
      <c r="F1" s="14"/>
      <c r="G1" s="14"/>
      <c r="H1" s="14"/>
    </row>
    <row r="2" spans="1:8" x14ac:dyDescent="0.4">
      <c r="H2" s="8" t="s">
        <v>101</v>
      </c>
    </row>
    <row r="3" spans="1:8" x14ac:dyDescent="0.4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4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4">
      <c r="A16" s="20" t="s">
        <v>262</v>
      </c>
      <c r="B16" s="20" t="s">
        <v>262</v>
      </c>
      <c r="C16" s="20" t="s">
        <v>240</v>
      </c>
    </row>
    <row r="17" spans="1:8" x14ac:dyDescent="0.4">
      <c r="A17" s="20" t="s">
        <v>263</v>
      </c>
      <c r="B17" s="20" t="s">
        <v>264</v>
      </c>
      <c r="C17" s="20" t="s">
        <v>265</v>
      </c>
    </row>
    <row r="20" spans="1:8" x14ac:dyDescent="0.4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4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4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4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abSelected="1" workbookViewId="0">
      <selection activeCell="D4" sqref="D4"/>
    </sheetView>
  </sheetViews>
  <sheetFormatPr defaultRowHeight="17.399999999999999" x14ac:dyDescent="0.4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2" x14ac:dyDescent="0.4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">
      <c r="C2" s="8" t="s">
        <v>6</v>
      </c>
      <c r="D2" s="2">
        <v>45047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">
      <c r="A4" s="6" t="s">
        <v>11</v>
      </c>
      <c r="B4" s="6" t="s">
        <v>12</v>
      </c>
      <c r="C4" s="7">
        <v>42453</v>
      </c>
      <c r="D4" s="6" t="str">
        <f>IF(YEAR($D$2-C4)&gt;=10,"★",IF(YEAR($D$2-C4)&gt;=5,"☆","") )</f>
        <v>★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">
      <c r="A5" s="6" t="s">
        <v>13</v>
      </c>
      <c r="B5" s="6" t="s">
        <v>12</v>
      </c>
      <c r="C5" s="7">
        <v>43787</v>
      </c>
      <c r="D5" s="6" t="str">
        <f t="shared" ref="D5:D9" si="0">IF(YEAR($D$2)-YEAR(C5)&gt;=10,"★",IF(YEAR($D$2)-YEAR(C5)&gt;=5,"☆","") )</f>
        <v/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4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278</v>
      </c>
    </row>
    <row r="7" spans="1:12" x14ac:dyDescent="0.4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 DAVERAGE(G2:J9,4,L5:L6), -2)</f>
        <v>15700</v>
      </c>
    </row>
    <row r="11" spans="1:12" x14ac:dyDescent="0.4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4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">
      <c r="A13" s="6" t="s">
        <v>217</v>
      </c>
      <c r="B13" s="13">
        <v>0.54722222222222217</v>
      </c>
      <c r="C13" s="13">
        <v>0.61388888888888882</v>
      </c>
      <c r="D13" s="6" t="str">
        <f t="shared" ref="D13:D17" si="1">IF(MINUTE(C13-B13)&gt;=30,HOUR(C13-B13)+1,HOUR(C13-B13)   )&amp;"시간"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H13*VLOOKUP(RIGHT(F13,1),$F$24:$H$28,3,FALSE)</f>
        <v>135000</v>
      </c>
    </row>
    <row r="14" spans="1:12" x14ac:dyDescent="0.4">
      <c r="A14" s="6" t="s">
        <v>218</v>
      </c>
      <c r="B14" s="13">
        <v>0.55694444444444446</v>
      </c>
      <c r="C14" s="13">
        <v>0.6743055555555556</v>
      </c>
      <c r="D14" s="6" t="str">
        <f t="shared" si="1"/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H14*VLOOKUP(RIGHT(F14,1),$F$24:$H$28,3,FALSE)</f>
        <v>400500</v>
      </c>
    </row>
    <row r="15" spans="1:12" x14ac:dyDescent="0.4">
      <c r="A15" s="6" t="s">
        <v>219</v>
      </c>
      <c r="B15" s="13">
        <v>0.56666666666666665</v>
      </c>
      <c r="C15" s="13">
        <v>0.64513888888888882</v>
      </c>
      <c r="D15" s="6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4">
      <c r="A16" s="6" t="s">
        <v>220</v>
      </c>
      <c r="B16" s="13">
        <v>0.59097222222222223</v>
      </c>
      <c r="C16" s="13">
        <v>0.68125000000000002</v>
      </c>
      <c r="D16" s="6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4">
      <c r="A17" s="6" t="s">
        <v>221</v>
      </c>
      <c r="B17" s="13">
        <v>0.60625000000000007</v>
      </c>
      <c r="C17" s="13">
        <v>0.66527777777777775</v>
      </c>
      <c r="D17" s="6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4">
      <c r="A18" s="6" t="s">
        <v>222</v>
      </c>
      <c r="B18" s="13">
        <v>0.61527777777777781</v>
      </c>
      <c r="C18" s="13">
        <v>0.6694444444444444</v>
      </c>
      <c r="D18" s="6" t="str">
        <f>IF(MINUTE(C18-B18)&gt;=30,HOUR(C18-B18)+1,HOUR(C18-B18)   )&amp;"시간"</f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4">
      <c r="A19" s="6" t="s">
        <v>223</v>
      </c>
      <c r="B19" s="13">
        <v>0.64097222222222217</v>
      </c>
      <c r="C19" s="13">
        <v>0.73819444444444438</v>
      </c>
      <c r="D19" s="6" t="str">
        <f t="shared" ref="D19:D20" si="3">IF(MINUTE(C19-B19)&gt;=30,HOUR(C19-B19)+1,HOUR(C19-B19)   )&amp;"시간"</f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4">
      <c r="A20" s="6" t="s">
        <v>224</v>
      </c>
      <c r="B20" s="13">
        <v>0.64513888888888882</v>
      </c>
      <c r="C20" s="13">
        <v>0.68541666666666667</v>
      </c>
      <c r="D20" s="6" t="str">
        <f t="shared" si="3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4">
      <c r="A22" s="4" t="s">
        <v>56</v>
      </c>
      <c r="B22" s="5" t="s">
        <v>57</v>
      </c>
      <c r="F22" s="16" t="s">
        <v>71</v>
      </c>
      <c r="G22" s="16"/>
      <c r="H22" s="16"/>
    </row>
    <row r="23" spans="1:9" x14ac:dyDescent="0.4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">
      <c r="A32" s="15" t="s">
        <v>70</v>
      </c>
      <c r="B32" s="15"/>
      <c r="C32" s="15"/>
      <c r="D32" s="11">
        <f>INT(  SUMIF(A24:A30,"삼화페인트",D24:D30)/COUNTIF(A24:A30,"삼화페인트")                       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9" workbookViewId="0">
      <selection activeCell="E11" sqref="E11"/>
    </sheetView>
  </sheetViews>
  <sheetFormatPr defaultRowHeight="17.399999999999999" outlineLevelRow="3" x14ac:dyDescent="0.4"/>
  <sheetData>
    <row r="1" spans="1:6" ht="21" x14ac:dyDescent="0.4">
      <c r="A1" s="14" t="s">
        <v>117</v>
      </c>
      <c r="B1" s="14"/>
      <c r="C1" s="14"/>
      <c r="D1" s="14"/>
      <c r="E1" s="14"/>
      <c r="F1" s="14"/>
    </row>
    <row r="3" spans="1:6" x14ac:dyDescent="0.4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4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4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4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4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4">
      <c r="A8" s="6"/>
      <c r="B8" s="6"/>
      <c r="C8" s="6"/>
      <c r="D8" s="25" t="s">
        <v>270</v>
      </c>
      <c r="E8" s="10">
        <f>SUBTOTAL(5,E4:E7)</f>
        <v>46200</v>
      </c>
      <c r="F8" s="10">
        <f>SUBTOTAL(5,F4:F7)</f>
        <v>45000</v>
      </c>
    </row>
    <row r="9" spans="1:6" outlineLevel="1" x14ac:dyDescent="0.4">
      <c r="A9" s="6"/>
      <c r="B9" s="6"/>
      <c r="C9" s="6"/>
      <c r="D9" s="21" t="s">
        <v>266</v>
      </c>
      <c r="E9" s="10">
        <f>SUBTOTAL(9,E4:E7)</f>
        <v>211830</v>
      </c>
      <c r="F9" s="10">
        <f>SUBTOTAL(9,F4:F7)</f>
        <v>225000</v>
      </c>
    </row>
    <row r="10" spans="1:6" outlineLevel="3" x14ac:dyDescent="0.4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4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4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4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4">
      <c r="A14" s="6"/>
      <c r="B14" s="6"/>
      <c r="C14" s="6"/>
      <c r="D14" s="21" t="s">
        <v>271</v>
      </c>
      <c r="E14" s="10">
        <f>SUBTOTAL(5,E10:E13)</f>
        <v>12500</v>
      </c>
      <c r="F14" s="10">
        <f>SUBTOTAL(5,F10:F13)</f>
        <v>21000</v>
      </c>
    </row>
    <row r="15" spans="1:6" outlineLevel="1" x14ac:dyDescent="0.4">
      <c r="A15" s="6"/>
      <c r="B15" s="6"/>
      <c r="C15" s="6"/>
      <c r="D15" s="21" t="s">
        <v>267</v>
      </c>
      <c r="E15" s="10">
        <f>SUBTOTAL(9,E10:E13)</f>
        <v>157550</v>
      </c>
      <c r="F15" s="10">
        <f>SUBTOTAL(9,F10:F13)</f>
        <v>155000</v>
      </c>
    </row>
    <row r="16" spans="1:6" outlineLevel="3" x14ac:dyDescent="0.4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4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4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4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4">
      <c r="A20" s="22"/>
      <c r="B20" s="22"/>
      <c r="C20" s="22"/>
      <c r="D20" s="24" t="s">
        <v>272</v>
      </c>
      <c r="E20" s="23">
        <f>SUBTOTAL(5,E16:E19)</f>
        <v>32560</v>
      </c>
      <c r="F20" s="23">
        <f>SUBTOTAL(5,F16:F19)</f>
        <v>32660</v>
      </c>
    </row>
    <row r="21" spans="1:6" outlineLevel="1" x14ac:dyDescent="0.4">
      <c r="A21" s="22"/>
      <c r="B21" s="22"/>
      <c r="C21" s="22"/>
      <c r="D21" s="24" t="s">
        <v>268</v>
      </c>
      <c r="E21" s="23">
        <f>SUBTOTAL(9,E16:E19)</f>
        <v>218740</v>
      </c>
      <c r="F21" s="23">
        <f>SUBTOTAL(9,F16:F19)</f>
        <v>221140</v>
      </c>
    </row>
    <row r="22" spans="1:6" x14ac:dyDescent="0.4">
      <c r="A22" s="22"/>
      <c r="B22" s="22"/>
      <c r="C22" s="22"/>
      <c r="D22" s="24" t="s">
        <v>273</v>
      </c>
      <c r="E22" s="23">
        <f>SUBTOTAL(5,E4:E19)</f>
        <v>12500</v>
      </c>
      <c r="F22" s="23">
        <f>SUBTOTAL(5,F4:F19)</f>
        <v>21000</v>
      </c>
    </row>
    <row r="23" spans="1:6" x14ac:dyDescent="0.4">
      <c r="A23" s="22"/>
      <c r="B23" s="22"/>
      <c r="C23" s="22"/>
      <c r="D23" s="24" t="s">
        <v>269</v>
      </c>
      <c r="E23" s="23">
        <f>SUBTOTAL(9,E4:E19)</f>
        <v>588120</v>
      </c>
      <c r="F23" s="23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13" workbookViewId="0">
      <selection activeCell="J29" sqref="J29"/>
    </sheetView>
  </sheetViews>
  <sheetFormatPr defaultRowHeight="17.399999999999999" x14ac:dyDescent="0.4"/>
  <cols>
    <col min="1" max="1" width="18.796875" bestFit="1" customWidth="1"/>
    <col min="2" max="2" width="14.09765625" bestFit="1" customWidth="1"/>
    <col min="3" max="7" width="9.796875" bestFit="1" customWidth="1"/>
    <col min="8" max="8" width="12.296875" bestFit="1" customWidth="1"/>
    <col min="9" max="9" width="14.19921875" bestFit="1" customWidth="1"/>
    <col min="10" max="10" width="16.8984375" bestFit="1" customWidth="1"/>
    <col min="11" max="11" width="18.796875" bestFit="1" customWidth="1"/>
  </cols>
  <sheetData>
    <row r="1" spans="1:8" ht="21" x14ac:dyDescent="0.4">
      <c r="A1" s="14" t="s">
        <v>133</v>
      </c>
      <c r="B1" s="14"/>
      <c r="C1" s="14"/>
      <c r="D1" s="14"/>
      <c r="E1" s="14"/>
      <c r="F1" s="14"/>
      <c r="G1" s="14"/>
      <c r="H1" s="14"/>
    </row>
    <row r="2" spans="1:8" x14ac:dyDescent="0.4">
      <c r="H2" s="8" t="s">
        <v>134</v>
      </c>
    </row>
    <row r="3" spans="1:8" x14ac:dyDescent="0.4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4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4">
      <c r="A17" s="26" t="s">
        <v>22</v>
      </c>
      <c r="B17" t="s">
        <v>274</v>
      </c>
    </row>
    <row r="19" spans="1:7" x14ac:dyDescent="0.4">
      <c r="C19" s="26" t="s">
        <v>135</v>
      </c>
    </row>
    <row r="20" spans="1:7" x14ac:dyDescent="0.4">
      <c r="A20" s="26" t="s">
        <v>80</v>
      </c>
      <c r="B20" s="28" t="s">
        <v>277</v>
      </c>
      <c r="C20" t="s">
        <v>109</v>
      </c>
      <c r="D20" t="s">
        <v>89</v>
      </c>
      <c r="E20" t="s">
        <v>107</v>
      </c>
      <c r="F20" t="s">
        <v>94</v>
      </c>
      <c r="G20" t="s">
        <v>269</v>
      </c>
    </row>
    <row r="21" spans="1:7" x14ac:dyDescent="0.4">
      <c r="A21" t="s">
        <v>18</v>
      </c>
      <c r="C21" s="27"/>
      <c r="D21" s="27"/>
      <c r="E21" s="27"/>
      <c r="F21" s="27"/>
      <c r="G21" s="27"/>
    </row>
    <row r="22" spans="1:7" x14ac:dyDescent="0.4">
      <c r="B22" s="29" t="s">
        <v>275</v>
      </c>
      <c r="C22" s="29">
        <v>3800000</v>
      </c>
      <c r="D22" s="29">
        <v>3200000</v>
      </c>
      <c r="E22" s="29">
        <v>4650000</v>
      </c>
      <c r="F22" s="29">
        <v>2650000</v>
      </c>
      <c r="G22" s="29">
        <v>3575000</v>
      </c>
    </row>
    <row r="23" spans="1:7" x14ac:dyDescent="0.4">
      <c r="B23" s="29" t="s">
        <v>276</v>
      </c>
      <c r="C23" s="29">
        <v>4750000</v>
      </c>
      <c r="D23" s="29">
        <v>3840000</v>
      </c>
      <c r="E23" s="29">
        <v>6045000</v>
      </c>
      <c r="F23" s="29">
        <v>3100500</v>
      </c>
      <c r="G23" s="29">
        <v>3100500</v>
      </c>
    </row>
    <row r="24" spans="1:7" x14ac:dyDescent="0.4">
      <c r="A24" t="s">
        <v>144</v>
      </c>
      <c r="B24" s="29"/>
      <c r="C24" s="29"/>
      <c r="D24" s="29"/>
      <c r="E24" s="29"/>
      <c r="F24" s="29"/>
      <c r="G24" s="29"/>
    </row>
    <row r="25" spans="1:7" x14ac:dyDescent="0.4">
      <c r="B25" s="29" t="s">
        <v>275</v>
      </c>
      <c r="C25" s="29">
        <v>3800000</v>
      </c>
      <c r="D25" s="29">
        <v>3200000</v>
      </c>
      <c r="E25" s="29">
        <v>4650000</v>
      </c>
      <c r="F25" s="29">
        <v>2650000</v>
      </c>
      <c r="G25" s="29">
        <v>3575000</v>
      </c>
    </row>
    <row r="26" spans="1:7" x14ac:dyDescent="0.4">
      <c r="B26" s="29" t="s">
        <v>276</v>
      </c>
      <c r="C26" s="29">
        <v>4750000</v>
      </c>
      <c r="D26" s="29">
        <v>3840000</v>
      </c>
      <c r="E26" s="29">
        <v>6045000</v>
      </c>
      <c r="F26" s="29">
        <v>3100500</v>
      </c>
      <c r="G26" s="29">
        <v>3100500</v>
      </c>
    </row>
    <row r="27" spans="1:7" x14ac:dyDescent="0.4">
      <c r="A27" t="s">
        <v>141</v>
      </c>
      <c r="B27" s="29"/>
      <c r="C27" s="29"/>
      <c r="D27" s="29"/>
      <c r="E27" s="29"/>
      <c r="F27" s="29"/>
      <c r="G27" s="29"/>
    </row>
    <row r="28" spans="1:7" x14ac:dyDescent="0.4">
      <c r="B28" s="29" t="s">
        <v>275</v>
      </c>
      <c r="C28" s="29">
        <v>3800000</v>
      </c>
      <c r="D28" s="29">
        <v>3200000</v>
      </c>
      <c r="E28" s="29">
        <v>4650000</v>
      </c>
      <c r="F28" s="29">
        <v>2650000</v>
      </c>
      <c r="G28" s="29">
        <v>3575000</v>
      </c>
    </row>
    <row r="29" spans="1:7" x14ac:dyDescent="0.4">
      <c r="B29" s="29" t="s">
        <v>276</v>
      </c>
      <c r="C29" s="29">
        <v>4750000</v>
      </c>
      <c r="D29" s="29">
        <v>3840000</v>
      </c>
      <c r="E29" s="29">
        <v>6045000</v>
      </c>
      <c r="F29" s="29">
        <v>3100500</v>
      </c>
      <c r="G29" s="29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J8" sqref="J8"/>
    </sheetView>
  </sheetViews>
  <sheetFormatPr defaultRowHeight="17.399999999999999" x14ac:dyDescent="0.4"/>
  <cols>
    <col min="2" max="2" width="11" bestFit="1" customWidth="1"/>
    <col min="3" max="3" width="9.19921875" bestFit="1" customWidth="1"/>
    <col min="7" max="7" width="9.09765625" customWidth="1"/>
  </cols>
  <sheetData>
    <row r="1" spans="1:7" ht="21" x14ac:dyDescent="0.4">
      <c r="A1" s="14" t="s">
        <v>153</v>
      </c>
      <c r="B1" s="14"/>
      <c r="C1" s="14"/>
      <c r="D1" s="14"/>
      <c r="E1" s="14"/>
      <c r="F1" s="14"/>
      <c r="G1" s="14"/>
    </row>
    <row r="3" spans="1:7" x14ac:dyDescent="0.4">
      <c r="A3" s="30" t="s">
        <v>154</v>
      </c>
      <c r="B3" s="30" t="s">
        <v>40</v>
      </c>
      <c r="C3" s="30" t="s">
        <v>155</v>
      </c>
      <c r="D3" s="30" t="s">
        <v>156</v>
      </c>
      <c r="E3" s="30" t="s">
        <v>60</v>
      </c>
      <c r="F3" s="30" t="s">
        <v>157</v>
      </c>
      <c r="G3" s="30" t="s">
        <v>42</v>
      </c>
    </row>
    <row r="4" spans="1:7" x14ac:dyDescent="0.4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4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4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4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4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4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4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4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4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4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6" workbookViewId="0">
      <selection activeCell="M18" sqref="M18"/>
    </sheetView>
  </sheetViews>
  <sheetFormatPr defaultRowHeight="17.399999999999999" x14ac:dyDescent="0.4"/>
  <sheetData>
    <row r="1" spans="1:7" ht="21" x14ac:dyDescent="0.4">
      <c r="A1" s="14" t="s">
        <v>188</v>
      </c>
      <c r="B1" s="14"/>
      <c r="C1" s="14"/>
      <c r="D1" s="14"/>
      <c r="E1" s="14"/>
      <c r="F1" s="14"/>
      <c r="G1" s="14"/>
    </row>
    <row r="3" spans="1:7" x14ac:dyDescent="0.4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4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문형석</cp:lastModifiedBy>
  <dcterms:created xsi:type="dcterms:W3CDTF">2023-04-27T08:01:32Z</dcterms:created>
  <dcterms:modified xsi:type="dcterms:W3CDTF">2024-09-23T14:43:17Z</dcterms:modified>
</cp:coreProperties>
</file>