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1 시험장따라하기\"/>
    </mc:Choice>
  </mc:AlternateContent>
  <xr:revisionPtr revIDLastSave="0" documentId="13_ncr:1_{536E17DE-2062-43C8-B088-C76974699149}" xr6:coauthVersionLast="47" xr6:coauthVersionMax="47" xr10:uidLastSave="{00000000-0000-0000-0000-000000000000}"/>
  <bookViews>
    <workbookView xWindow="28680" yWindow="-120" windowWidth="29040" windowHeight="17640" tabRatio="846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5" l="1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l="1"/>
  <c r="G33" i="3" l="1"/>
  <c r="G32" i="3"/>
  <c r="G31" i="3"/>
  <c r="G30" i="3"/>
  <c r="G29" i="3"/>
  <c r="G28" i="3"/>
  <c r="G27" i="3"/>
  <c r="G26" i="3"/>
  <c r="G25" i="3"/>
  <c r="G24" i="3"/>
  <c r="G23" i="3"/>
  <c r="G22" i="3"/>
  <c r="G21" i="3"/>
  <c r="J20" i="3"/>
  <c r="G20" i="3"/>
  <c r="G19" i="3"/>
  <c r="G18" i="3"/>
  <c r="G17" i="3"/>
  <c r="M16" i="3"/>
  <c r="M16" i="3" a="1"/>
  <c r="L16" i="3" a="1"/>
  <c r="L16" i="3" s="1"/>
  <c r="K16" i="3"/>
  <c r="K16" i="3" a="1"/>
  <c r="G16" i="3"/>
  <c r="M15" i="3" a="1"/>
  <c r="M15" i="3" s="1"/>
  <c r="L15" i="3" a="1"/>
  <c r="L15" i="3" s="1"/>
  <c r="K15" i="3" a="1"/>
  <c r="K15" i="3" s="1"/>
  <c r="G15" i="3"/>
  <c r="M14" i="3" a="1"/>
  <c r="M14" i="3" s="1"/>
  <c r="L14" i="3" a="1"/>
  <c r="L14" i="3" s="1"/>
  <c r="K14" i="3" a="1"/>
  <c r="K14" i="3" s="1"/>
  <c r="G14" i="3"/>
  <c r="M13" i="3" a="1"/>
  <c r="M13" i="3" s="1"/>
  <c r="L13" i="3" a="1"/>
  <c r="L13" i="3" s="1"/>
  <c r="K13" i="3" a="1"/>
  <c r="K13" i="3" s="1"/>
  <c r="G13" i="3"/>
  <c r="M12" i="3" a="1"/>
  <c r="M12" i="3" s="1"/>
  <c r="L12" i="3" a="1"/>
  <c r="L12" i="3" s="1"/>
  <c r="K12" i="3" a="1"/>
  <c r="K12" i="3" s="1"/>
  <c r="G12" i="3"/>
  <c r="G11" i="3"/>
  <c r="G10" i="3"/>
  <c r="G9" i="3"/>
  <c r="G8" i="3"/>
  <c r="G7" i="3"/>
  <c r="G6" i="3"/>
  <c r="G5" i="3"/>
  <c r="G4" i="3"/>
  <c r="H5" i="3" a="1"/>
  <c r="H27" i="3" a="1"/>
  <c r="H4" i="3" a="1"/>
  <c r="H7" i="3" a="1"/>
  <c r="H30" i="3" a="1"/>
  <c r="H18" i="3" a="1"/>
  <c r="H14" i="3" a="1"/>
  <c r="H28" i="3" a="1"/>
  <c r="H22" i="3" a="1"/>
  <c r="H29" i="3" a="1"/>
  <c r="H33" i="3" a="1"/>
  <c r="H9" i="3" a="1"/>
  <c r="H13" i="3" a="1"/>
  <c r="H17" i="3" a="1"/>
  <c r="H21" i="3" a="1"/>
  <c r="H25" i="3" a="1"/>
  <c r="H32" i="3" a="1"/>
  <c r="H11" i="3" a="1"/>
  <c r="H24" i="3" a="1"/>
  <c r="H6" i="3" a="1"/>
  <c r="H12" i="3" a="1"/>
  <c r="H16" i="3" a="1"/>
  <c r="H20" i="3" a="1"/>
  <c r="H26" i="3" a="1"/>
  <c r="H31" i="3" a="1"/>
  <c r="H10" i="3" a="1"/>
  <c r="H19" i="3" a="1"/>
  <c r="H15" i="3" a="1"/>
  <c r="H23" i="3" a="1"/>
  <c r="H8" i="3" a="1"/>
  <c r="H32" i="3" l="1"/>
  <c r="H28" i="3"/>
  <c r="H26" i="3"/>
  <c r="H22" i="3"/>
  <c r="H20" i="3"/>
  <c r="H18" i="3"/>
  <c r="H16" i="3"/>
  <c r="H14" i="3"/>
  <c r="H12" i="3"/>
  <c r="H10" i="3"/>
  <c r="H6" i="3"/>
  <c r="H30" i="3"/>
  <c r="H24" i="3"/>
  <c r="H8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  <c r="H4" i="3"/>
  <c r="B35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6A3697E-D7AA-429F-BED6-518CAF24374B}" name="MS Access Database_Query" type="1" refreshedVersion="7" background="1">
    <dbPr connection="DSN=MS Access Database;DBQ=C:\길벗컴활1급기출\01 시험장따라하기\학용품.accdb;DefaultDir=C:\길벗컴활1급기출\01 시험장따라하기;DriverId=25;FIL=MS Access;MaxBufferSize=2048;PageTimeout=5;" command="SELECT 학용품판매.날짜, 학용품판매.문구점, 학용품판매.품목, 학용품판매.단가, 학용품판매.수량_x000d__x000a_FROM `C:\길벗컴활1급기출\01 시험장따라하기\학용품.accdb`.학용품판매 학용품판매"/>
  </connection>
  <connection id="2" xr16:uid="{971020B3-36D3-4592-8F22-4F515EBB7119}" name="MS Access Database_Query1" type="1" refreshedVersion="7" background="1">
    <dbPr connection="DSN=MS Access Database;DBQ=C:\길벗컴활1급기출\01 시험장따라하기\학용품.accdb;DefaultDir=C:\길벗컴활1급기출\01 시험장따라하기;DriverId=25;FIL=MS Access;MaxBufferSize=2048;PageTimeout=5;" command="SELECT 학용품판매.날짜, 학용품판매.문구점, 학용품판매.품목, 학용품판매.단가, 학용품판매.수량_x000d__x000a_FROM `C:\길벗컴활1급기출\01 시험장따라하기\학용품.accdb`.학용품판매 학용품판매"/>
  </connection>
  <connection id="3" xr16:uid="{E38AF37A-98C5-449E-BD1E-F324275CF739}" sourceFile="C:\OA\학용품.accdb" keepAlive="1" name="학용품" type="5" refreshedVersion="7" background="1">
    <dbPr connection="Provider=Microsoft.ACE.OLEDB.12.0;User ID=Admin;Data Source=C:\OA\학용품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학용품판매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<sst xmlns="http://schemas.openxmlformats.org/spreadsheetml/2006/main" count="531" uniqueCount="70">
  <si>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</si>
  <si>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</si>
  <si>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</si>
  <si>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</si>
  <si>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</si>
  <si>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</si>
  <si>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</si>
  <si>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</si>
  <si>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</si>
  <si>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</si>
  <si>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</si>
  <si>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</si>
  <si>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</si>
  <si>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</si>
  <si>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</si>
  <si>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</si>
  <si>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</si>
  <si>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</si>
  <si>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</si>
  <si>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</si>
  <si>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</si>
  <si>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조건</t>
    <phoneticPr fontId="1" type="noConversion"/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</si>
  <si>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</si>
  <si>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</si>
  <si>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</si>
  <si>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</si>
  <si>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</si>
  <si>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</si>
  <si>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</si>
  <si>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</si>
  <si>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</si>
  <si>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</si>
  <si>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</si>
  <si>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</si>
  <si>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</si>
  <si>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</si>
  <si>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</si>
  <si>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</si>
  <si>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</si>
  <si>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</si>
  <si>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</si>
  <si>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</si>
  <si>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</si>
  <si>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</si>
  <si>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</si>
  <si>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</si>
  <si>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</si>
  <si>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</si>
  <si>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</si>
  <si>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</si>
  <si>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</si>
  <si>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</si>
  <si>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총합계</t>
  </si>
  <si>
    <t>합계 : 단가</t>
  </si>
  <si>
    <t>합계 : 수량</t>
  </si>
  <si>
    <t>값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</si>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</sst>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&quot;개&quot;"/>
    <numFmt numFmtId="177" formatCode="#,##0_ "/>
    <numFmt numFmtId="178" formatCode="[Blue][=1]&quot;O&quot;;[Red][=0]&quot;X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51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/>
    </xf>
    <xf numFmtId="178" fontId="0" fillId="0" borderId="9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('기타작업-1'!$A$3:$A$5,'기타작업-1'!$A$6)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('기타작업-1'!$B$3:$B$5,'기타작업-1'!$B$6)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50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kmii" refreshedDate="45601.699060185187" backgroundQuery="1" createdVersion="7" refreshedVersion="7" minRefreshableVersion="3" recordCount="30" xr:uid="{BFB8AFB5-5428-4BAB-8DED-A2CCF0D2B6B1}">
  <cacheSource type="external" connectionId="2"/>
  <cacheFields count="5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6D381B-67B9-462F-AC31-6EED1D56E835}" name="피벗 테이블1" cacheId="3" applyNumberFormats="0" applyBorderFormats="0" applyFontFormats="0" applyPatternFormats="0" applyAlignmentFormats="0" applyWidthHeightFormats="1" dataCaption="값" missingCaption="***" updatedVersion="7" minRefreshableVersion="3" useAutoFormatting="1" colGrandTotals="0" itemPrintTitles="1" createdVersion="7" indent="0" compact="0" outline="1" outlineData="1" compactData="0" multipleFieldFilters="0" fieldListSortAscending="1">
  <location ref="B2:I21" firstHeaderRow="1" firstDataRow="3" firstDataCol="2"/>
  <pivotFields count="5">
    <pivotField axis="axisCol" compact="0" showAll="0">
      <items count="7">
        <item x="0"/>
        <item x="1"/>
        <item x="2"/>
        <item x="3"/>
        <item x="4"/>
        <item x="5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0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2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workbookViewId="0"/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21</v>
      </c>
    </row>
    <row r="35" spans="2:7" x14ac:dyDescent="0.3">
      <c r="B35" t="b">
        <f>AND(FIND("화",C3)&gt;=1,OR(MONTH(B3)=5,MONTH(B3)=7))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/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22</v>
      </c>
      <c r="J3" s="19" t="s">
        <v>23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E4*F4*(1-VLOOKUP(D4,$J$5:$O$8,MATCH(F4,$K$4:$O$4,1)+1,FALSE))</f>
        <v>387000</v>
      </c>
      <c r="H4" s="17" t="str" cm="1">
        <f t="array" ref="H4">fn비고(A4)</f>
        <v>2019-3사분기</v>
      </c>
      <c r="J4" s="2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E5*F5*(1-VLOOKUP(D5,$J$5:$O$8,MATCH(F5,$K$4:$O$4,1)+1,FALSE))</f>
        <v>28420</v>
      </c>
      <c r="H5" s="17" t="str" cm="1">
        <f t="array" ref="H5">fn비고(A5)</f>
        <v>2019-3사분기</v>
      </c>
      <c r="J5" s="2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2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2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2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24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24" t="s">
        <v>1</v>
      </c>
      <c r="K11" s="23" t="s">
        <v>7</v>
      </c>
      <c r="L11" s="23" t="s">
        <v>13</v>
      </c>
      <c r="M11" s="23" t="s">
        <v>25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2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TEXT(SUM(($B$4:$B$33=J12)*1),"0건")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2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TEXT(SUM(($B$4:$B$33=J13)*1),"0건")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2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TEXT(SUM(($B$4:$B$33=J14)*1),"0건")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2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TEXT(SUM(($B$4:$B$33=J15)*1),"0건")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2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TEXT(SUM(($B$4:$B$33=J16)*1),"0건")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26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9" t="s">
        <v>27</v>
      </c>
      <c r="K19" s="49"/>
      <c r="L19" s="49"/>
      <c r="M19" s="49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50" t="str">
        <f>INDEX(A4:H33,MATCH(MAX(F4:F33),F4:F33,0),4) &amp; "-" &amp; INDEX(A4:H33,MATCH(MAX(F4:F33),F4:F33,0),2)</f>
        <v>종합장-새싹문구</v>
      </c>
      <c r="K20" s="50"/>
      <c r="L20" s="50"/>
      <c r="M20" s="50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tabSelected="1" workbookViewId="0">
      <selection activeCell="D6" sqref="D6"/>
    </sheetView>
  </sheetViews>
  <sheetFormatPr defaultRowHeight="16.5" x14ac:dyDescent="0.3"/>
  <cols>
    <col min="2" max="2" width="13.5" bestFit="1" customWidth="1"/>
    <col min="3" max="3" width="9" bestFit="1" customWidth="1"/>
    <col min="4" max="9" width="11.125" bestFit="1" customWidth="1"/>
    <col min="10" max="11" width="15.875" bestFit="1" customWidth="1"/>
    <col min="12" max="19" width="11.125" bestFit="1" customWidth="1"/>
    <col min="20" max="21" width="15.875" bestFit="1" customWidth="1"/>
    <col min="22" max="23" width="8.875" bestFit="1" customWidth="1"/>
    <col min="24" max="24" width="9.125" bestFit="1" customWidth="1"/>
    <col min="25" max="25" width="7.75" bestFit="1" customWidth="1"/>
    <col min="26" max="27" width="8.875" bestFit="1" customWidth="1"/>
    <col min="28" max="28" width="9.125" bestFit="1" customWidth="1"/>
    <col min="29" max="30" width="7.75" bestFit="1" customWidth="1"/>
    <col min="31" max="32" width="8.875" bestFit="1" customWidth="1"/>
    <col min="33" max="33" width="9.125" bestFit="1" customWidth="1"/>
    <col min="34" max="34" width="7.75" bestFit="1" customWidth="1"/>
    <col min="35" max="37" width="8.875" bestFit="1" customWidth="1"/>
    <col min="38" max="38" width="9.125" bestFit="1" customWidth="1"/>
    <col min="39" max="39" width="7.75" bestFit="1" customWidth="1"/>
    <col min="40" max="40" width="9.125" bestFit="1" customWidth="1"/>
    <col min="41" max="41" width="7.375" bestFit="1" customWidth="1"/>
  </cols>
  <sheetData>
    <row r="2" spans="2:9" x14ac:dyDescent="0.3">
      <c r="D2" s="37" t="s">
        <v>0</v>
      </c>
      <c r="E2" s="37" t="s">
        <v>55</v>
      </c>
    </row>
    <row r="3" spans="2:9" x14ac:dyDescent="0.3">
      <c r="D3" t="s">
        <v>56</v>
      </c>
      <c r="F3" t="s">
        <v>57</v>
      </c>
      <c r="H3" t="s">
        <v>58</v>
      </c>
    </row>
    <row r="4" spans="2:9" x14ac:dyDescent="0.3">
      <c r="B4" s="37" t="s">
        <v>1</v>
      </c>
      <c r="C4" s="37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3">
      <c r="B5" t="s">
        <v>17</v>
      </c>
      <c r="D5" s="39">
        <v>30000</v>
      </c>
      <c r="E5" s="38">
        <v>164</v>
      </c>
      <c r="F5" s="39">
        <v>20000</v>
      </c>
      <c r="G5" s="38">
        <v>35</v>
      </c>
      <c r="H5" s="39">
        <v>15000</v>
      </c>
      <c r="I5" s="38">
        <v>51</v>
      </c>
    </row>
    <row r="6" spans="2:9" x14ac:dyDescent="0.3">
      <c r="C6" t="s">
        <v>13</v>
      </c>
      <c r="D6" s="39">
        <v>30000</v>
      </c>
      <c r="E6" s="38">
        <v>164</v>
      </c>
      <c r="F6" s="39">
        <v>15000</v>
      </c>
      <c r="G6" s="38">
        <v>24</v>
      </c>
      <c r="H6" s="39">
        <v>15000</v>
      </c>
      <c r="I6" s="38">
        <v>51</v>
      </c>
    </row>
    <row r="7" spans="2:9" x14ac:dyDescent="0.3">
      <c r="C7" t="s">
        <v>10</v>
      </c>
      <c r="D7" s="39" t="s">
        <v>59</v>
      </c>
      <c r="E7" s="38" t="s">
        <v>59</v>
      </c>
      <c r="F7" s="39">
        <v>5000</v>
      </c>
      <c r="G7" s="38">
        <v>11</v>
      </c>
      <c r="H7" s="39" t="s">
        <v>59</v>
      </c>
      <c r="I7" s="38" t="s">
        <v>59</v>
      </c>
    </row>
    <row r="8" spans="2:9" x14ac:dyDescent="0.3">
      <c r="B8" t="s">
        <v>8</v>
      </c>
      <c r="D8" s="39">
        <v>65000</v>
      </c>
      <c r="E8" s="38">
        <v>461</v>
      </c>
      <c r="F8" s="39">
        <v>30000</v>
      </c>
      <c r="G8" s="38">
        <v>179</v>
      </c>
      <c r="H8" s="39">
        <v>15000</v>
      </c>
      <c r="I8" s="38">
        <v>92</v>
      </c>
    </row>
    <row r="9" spans="2:9" x14ac:dyDescent="0.3">
      <c r="C9" t="s">
        <v>13</v>
      </c>
      <c r="D9" s="39">
        <v>45000</v>
      </c>
      <c r="E9" s="38">
        <v>197</v>
      </c>
      <c r="F9" s="39">
        <v>30000</v>
      </c>
      <c r="G9" s="38">
        <v>179</v>
      </c>
      <c r="H9" s="39">
        <v>15000</v>
      </c>
      <c r="I9" s="38">
        <v>92</v>
      </c>
    </row>
    <row r="10" spans="2:9" x14ac:dyDescent="0.3">
      <c r="C10" t="s">
        <v>10</v>
      </c>
      <c r="D10" s="39">
        <v>20000</v>
      </c>
      <c r="E10" s="38">
        <v>264</v>
      </c>
      <c r="F10" s="39" t="s">
        <v>59</v>
      </c>
      <c r="G10" s="38" t="s">
        <v>59</v>
      </c>
      <c r="H10" s="39" t="s">
        <v>59</v>
      </c>
      <c r="I10" s="38" t="s">
        <v>59</v>
      </c>
    </row>
    <row r="11" spans="2:9" x14ac:dyDescent="0.3">
      <c r="B11" t="s">
        <v>11</v>
      </c>
      <c r="D11" s="39">
        <v>1200</v>
      </c>
      <c r="E11" s="38">
        <v>57</v>
      </c>
      <c r="F11" s="39">
        <v>1000</v>
      </c>
      <c r="G11" s="38">
        <v>99</v>
      </c>
      <c r="H11" s="39" t="s">
        <v>59</v>
      </c>
      <c r="I11" s="38" t="s">
        <v>59</v>
      </c>
    </row>
    <row r="12" spans="2:9" x14ac:dyDescent="0.3">
      <c r="C12" t="s">
        <v>7</v>
      </c>
      <c r="D12" s="39">
        <v>1200</v>
      </c>
      <c r="E12" s="38">
        <v>57</v>
      </c>
      <c r="F12" s="39" t="s">
        <v>59</v>
      </c>
      <c r="G12" s="38" t="s">
        <v>59</v>
      </c>
      <c r="H12" s="39" t="s">
        <v>59</v>
      </c>
      <c r="I12" s="38" t="s">
        <v>59</v>
      </c>
    </row>
    <row r="13" spans="2:9" x14ac:dyDescent="0.3">
      <c r="C13" t="s">
        <v>16</v>
      </c>
      <c r="D13" s="39" t="s">
        <v>59</v>
      </c>
      <c r="E13" s="38" t="s">
        <v>59</v>
      </c>
      <c r="F13" s="39">
        <v>1000</v>
      </c>
      <c r="G13" s="38">
        <v>99</v>
      </c>
      <c r="H13" s="39" t="s">
        <v>59</v>
      </c>
      <c r="I13" s="38" t="s">
        <v>59</v>
      </c>
    </row>
    <row r="14" spans="2:9" x14ac:dyDescent="0.3">
      <c r="B14" t="s">
        <v>14</v>
      </c>
      <c r="D14" s="39">
        <v>7000</v>
      </c>
      <c r="E14" s="38">
        <v>178</v>
      </c>
      <c r="F14" s="39">
        <v>8200</v>
      </c>
      <c r="G14" s="38">
        <v>248</v>
      </c>
      <c r="H14" s="39">
        <v>6000</v>
      </c>
      <c r="I14" s="38">
        <v>51</v>
      </c>
    </row>
    <row r="15" spans="2:9" x14ac:dyDescent="0.3">
      <c r="C15" t="s">
        <v>7</v>
      </c>
      <c r="D15" s="39" t="s">
        <v>59</v>
      </c>
      <c r="E15" s="38" t="s">
        <v>59</v>
      </c>
      <c r="F15" s="39">
        <v>1200</v>
      </c>
      <c r="G15" s="38">
        <v>99</v>
      </c>
      <c r="H15" s="39" t="s">
        <v>59</v>
      </c>
      <c r="I15" s="38" t="s">
        <v>59</v>
      </c>
    </row>
    <row r="16" spans="2:9" x14ac:dyDescent="0.3">
      <c r="C16" t="s">
        <v>16</v>
      </c>
      <c r="D16" s="39">
        <v>2000</v>
      </c>
      <c r="E16" s="38">
        <v>149</v>
      </c>
      <c r="F16" s="39">
        <v>2000</v>
      </c>
      <c r="G16" s="38">
        <v>95</v>
      </c>
      <c r="H16" s="39">
        <v>1000</v>
      </c>
      <c r="I16" s="38">
        <v>29</v>
      </c>
    </row>
    <row r="17" spans="2:9" x14ac:dyDescent="0.3">
      <c r="C17" t="s">
        <v>10</v>
      </c>
      <c r="D17" s="39">
        <v>5000</v>
      </c>
      <c r="E17" s="38">
        <v>29</v>
      </c>
      <c r="F17" s="39">
        <v>5000</v>
      </c>
      <c r="G17" s="38">
        <v>54</v>
      </c>
      <c r="H17" s="39">
        <v>5000</v>
      </c>
      <c r="I17" s="38">
        <v>22</v>
      </c>
    </row>
    <row r="18" spans="2:9" x14ac:dyDescent="0.3">
      <c r="B18" t="s">
        <v>5</v>
      </c>
      <c r="D18" s="39">
        <v>2400</v>
      </c>
      <c r="E18" s="38">
        <v>135</v>
      </c>
      <c r="F18" s="39">
        <v>1200</v>
      </c>
      <c r="G18" s="38">
        <v>16</v>
      </c>
      <c r="H18" s="39">
        <v>5000</v>
      </c>
      <c r="I18" s="38">
        <v>86</v>
      </c>
    </row>
    <row r="19" spans="2:9" x14ac:dyDescent="0.3">
      <c r="C19" t="s">
        <v>7</v>
      </c>
      <c r="D19" s="39">
        <v>2400</v>
      </c>
      <c r="E19" s="38">
        <v>135</v>
      </c>
      <c r="F19" s="39">
        <v>1200</v>
      </c>
      <c r="G19" s="38">
        <v>16</v>
      </c>
      <c r="H19" s="39" t="s">
        <v>59</v>
      </c>
      <c r="I19" s="38" t="s">
        <v>59</v>
      </c>
    </row>
    <row r="20" spans="2:9" x14ac:dyDescent="0.3">
      <c r="C20" t="s">
        <v>10</v>
      </c>
      <c r="D20" s="39" t="s">
        <v>59</v>
      </c>
      <c r="E20" s="38" t="s">
        <v>59</v>
      </c>
      <c r="F20" s="39" t="s">
        <v>59</v>
      </c>
      <c r="G20" s="38" t="s">
        <v>59</v>
      </c>
      <c r="H20" s="39">
        <v>5000</v>
      </c>
      <c r="I20" s="38">
        <v>86</v>
      </c>
    </row>
    <row r="21" spans="2:9" x14ac:dyDescent="0.3">
      <c r="B21" t="s">
        <v>52</v>
      </c>
      <c r="D21" s="39">
        <v>105600</v>
      </c>
      <c r="E21" s="38">
        <v>995</v>
      </c>
      <c r="F21" s="39">
        <v>60400</v>
      </c>
      <c r="G21" s="38">
        <v>577</v>
      </c>
      <c r="H21" s="39">
        <v>41000</v>
      </c>
      <c r="I21" s="38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C10" sqref="C10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28</v>
      </c>
    </row>
    <row r="2" spans="2:7" x14ac:dyDescent="0.3">
      <c r="B2" s="25" t="s">
        <v>0</v>
      </c>
      <c r="C2" s="25" t="s">
        <v>1</v>
      </c>
      <c r="D2" s="25" t="s">
        <v>18</v>
      </c>
      <c r="E2" s="25" t="s">
        <v>2</v>
      </c>
      <c r="F2" s="25" t="s">
        <v>3</v>
      </c>
      <c r="G2" s="25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6">
        <v>15000</v>
      </c>
      <c r="G3" s="26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6">
        <v>15000</v>
      </c>
      <c r="G4" s="26">
        <v>96</v>
      </c>
    </row>
    <row r="5" spans="2:7" outlineLevel="2" x14ac:dyDescent="0.3">
      <c r="B5" s="15"/>
      <c r="C5" s="36"/>
      <c r="D5" s="36"/>
      <c r="E5" s="40" t="s">
        <v>64</v>
      </c>
      <c r="F5" s="45">
        <f>SUBTOTAL(3,F3:F4)</f>
        <v>2</v>
      </c>
      <c r="G5" s="26"/>
    </row>
    <row r="6" spans="2:7" outlineLevel="3" x14ac:dyDescent="0.3">
      <c r="B6" s="15">
        <v>43586</v>
      </c>
      <c r="C6" s="14" t="s">
        <v>29</v>
      </c>
      <c r="D6" s="14" t="s">
        <v>6</v>
      </c>
      <c r="E6" s="14" t="s">
        <v>7</v>
      </c>
      <c r="F6" s="26">
        <v>1200</v>
      </c>
      <c r="G6" s="26">
        <v>99</v>
      </c>
    </row>
    <row r="7" spans="2:7" outlineLevel="2" x14ac:dyDescent="0.3">
      <c r="B7" s="15"/>
      <c r="C7" s="36"/>
      <c r="D7" s="36"/>
      <c r="E7" s="40" t="s">
        <v>65</v>
      </c>
      <c r="F7" s="45">
        <f>SUBTOTAL(3,F6:F6)</f>
        <v>1</v>
      </c>
      <c r="G7" s="26"/>
    </row>
    <row r="8" spans="2:7" outlineLevel="1" x14ac:dyDescent="0.3">
      <c r="B8" s="15"/>
      <c r="C8" s="40" t="s">
        <v>60</v>
      </c>
      <c r="D8" s="36"/>
      <c r="E8" s="36"/>
      <c r="F8" s="26"/>
      <c r="G8" s="26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6">
        <v>15000</v>
      </c>
      <c r="G9" s="26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6">
        <v>15000</v>
      </c>
      <c r="G10" s="26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6">
        <v>15000</v>
      </c>
      <c r="G11" s="26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6">
        <v>15000</v>
      </c>
      <c r="G12" s="26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6">
        <v>15000</v>
      </c>
      <c r="G13" s="26">
        <v>94</v>
      </c>
    </row>
    <row r="14" spans="2:7" outlineLevel="2" x14ac:dyDescent="0.3">
      <c r="B14" s="15"/>
      <c r="C14" s="36"/>
      <c r="D14" s="36"/>
      <c r="E14" s="40" t="s">
        <v>64</v>
      </c>
      <c r="F14" s="45">
        <f>SUBTOTAL(3,F9:F13)</f>
        <v>5</v>
      </c>
      <c r="G14" s="26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6">
        <v>5000</v>
      </c>
      <c r="G15" s="26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6">
        <v>5000</v>
      </c>
      <c r="G16" s="26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6">
        <v>5000</v>
      </c>
      <c r="G17" s="26">
        <v>83</v>
      </c>
    </row>
    <row r="18" spans="2:7" outlineLevel="2" x14ac:dyDescent="0.3">
      <c r="B18" s="15"/>
      <c r="C18" s="36"/>
      <c r="D18" s="36"/>
      <c r="E18" s="40" t="s">
        <v>66</v>
      </c>
      <c r="F18" s="45">
        <f>SUBTOTAL(3,F15:F17)</f>
        <v>3</v>
      </c>
      <c r="G18" s="26"/>
    </row>
    <row r="19" spans="2:7" outlineLevel="1" x14ac:dyDescent="0.3">
      <c r="B19" s="15"/>
      <c r="C19" s="40" t="s">
        <v>61</v>
      </c>
      <c r="D19" s="36"/>
      <c r="E19" s="36"/>
      <c r="F19" s="26"/>
      <c r="G19" s="26">
        <f>SUBTOTAL(9,G9:G17)</f>
        <v>618</v>
      </c>
    </row>
    <row r="20" spans="2:7" outlineLevel="3" x14ac:dyDescent="0.3">
      <c r="B20" s="15">
        <v>43625</v>
      </c>
      <c r="C20" s="14" t="s">
        <v>30</v>
      </c>
      <c r="D20" s="14" t="s">
        <v>12</v>
      </c>
      <c r="E20" s="14" t="s">
        <v>13</v>
      </c>
      <c r="F20" s="26">
        <v>15000</v>
      </c>
      <c r="G20" s="26">
        <v>24</v>
      </c>
    </row>
    <row r="21" spans="2:7" outlineLevel="2" x14ac:dyDescent="0.3">
      <c r="B21" s="15"/>
      <c r="C21" s="36"/>
      <c r="D21" s="36"/>
      <c r="E21" s="40" t="s">
        <v>64</v>
      </c>
      <c r="F21" s="45">
        <f>SUBTOTAL(3,F20:F20)</f>
        <v>1</v>
      </c>
      <c r="G21" s="26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6">
        <v>1000</v>
      </c>
      <c r="G22" s="26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6">
        <v>1000</v>
      </c>
      <c r="G23" s="26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6">
        <v>1000</v>
      </c>
      <c r="G24" s="26">
        <v>38</v>
      </c>
    </row>
    <row r="25" spans="2:7" outlineLevel="2" x14ac:dyDescent="0.3">
      <c r="B25" s="15"/>
      <c r="C25" s="36"/>
      <c r="D25" s="36"/>
      <c r="E25" s="40" t="s">
        <v>67</v>
      </c>
      <c r="F25" s="45">
        <f>SUBTOTAL(3,F22:F24)</f>
        <v>3</v>
      </c>
      <c r="G25" s="26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6">
        <v>5000</v>
      </c>
      <c r="G26" s="26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6">
        <v>5000</v>
      </c>
      <c r="G27" s="26">
        <v>54</v>
      </c>
    </row>
    <row r="28" spans="2:7" outlineLevel="2" x14ac:dyDescent="0.3">
      <c r="B28" s="15"/>
      <c r="C28" s="36"/>
      <c r="D28" s="36"/>
      <c r="E28" s="40" t="s">
        <v>66</v>
      </c>
      <c r="F28" s="45">
        <f>SUBTOTAL(3,F26:F27)</f>
        <v>2</v>
      </c>
      <c r="G28" s="26"/>
    </row>
    <row r="29" spans="2:7" outlineLevel="1" x14ac:dyDescent="0.3">
      <c r="B29" s="15"/>
      <c r="C29" s="40" t="s">
        <v>62</v>
      </c>
      <c r="D29" s="36"/>
      <c r="E29" s="36"/>
      <c r="F29" s="26"/>
      <c r="G29" s="26">
        <f>SUBTOTAL(9,G20:G27)</f>
        <v>294</v>
      </c>
    </row>
    <row r="30" spans="2:7" outlineLevel="3" x14ac:dyDescent="0.3">
      <c r="B30" s="15">
        <v>43759</v>
      </c>
      <c r="C30" s="14" t="s">
        <v>31</v>
      </c>
      <c r="D30" s="14" t="s">
        <v>12</v>
      </c>
      <c r="E30" s="14" t="s">
        <v>13</v>
      </c>
      <c r="F30" s="26">
        <v>15000</v>
      </c>
      <c r="G30" s="26">
        <v>72</v>
      </c>
    </row>
    <row r="31" spans="2:7" outlineLevel="2" x14ac:dyDescent="0.3">
      <c r="B31" s="15"/>
      <c r="C31" s="36"/>
      <c r="D31" s="36"/>
      <c r="E31" s="40" t="s">
        <v>64</v>
      </c>
      <c r="F31" s="45">
        <f>SUBTOTAL(3,F30:F30)</f>
        <v>1</v>
      </c>
      <c r="G31" s="26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6">
        <v>1200</v>
      </c>
      <c r="G32" s="26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6">
        <v>1200</v>
      </c>
      <c r="G33" s="26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6">
        <v>1200</v>
      </c>
      <c r="G34" s="26">
        <v>16</v>
      </c>
    </row>
    <row r="35" spans="2:7" outlineLevel="2" x14ac:dyDescent="0.3">
      <c r="B35" s="41"/>
      <c r="C35" s="42"/>
      <c r="D35" s="42"/>
      <c r="E35" s="44" t="s">
        <v>65</v>
      </c>
      <c r="F35" s="46">
        <f>SUBTOTAL(3,F32:F34)</f>
        <v>3</v>
      </c>
      <c r="G35" s="43"/>
    </row>
    <row r="36" spans="2:7" outlineLevel="1" x14ac:dyDescent="0.3">
      <c r="B36" s="41"/>
      <c r="C36" s="44" t="s">
        <v>63</v>
      </c>
      <c r="D36" s="42"/>
      <c r="E36" s="42"/>
      <c r="F36" s="43"/>
      <c r="G36" s="43">
        <f>SUBTOTAL(9,G30:G34)</f>
        <v>223</v>
      </c>
    </row>
    <row r="37" spans="2:7" x14ac:dyDescent="0.3">
      <c r="B37" s="41"/>
      <c r="C37" s="44"/>
      <c r="D37" s="42"/>
      <c r="E37" s="44" t="s">
        <v>68</v>
      </c>
      <c r="F37" s="46">
        <f>SUBTOTAL(3,F3:F34)</f>
        <v>21</v>
      </c>
      <c r="G37" s="43"/>
    </row>
    <row r="38" spans="2:7" x14ac:dyDescent="0.3">
      <c r="B38" s="41"/>
      <c r="C38" s="44" t="s">
        <v>52</v>
      </c>
      <c r="D38" s="42"/>
      <c r="E38" s="42"/>
      <c r="F38" s="43"/>
      <c r="G38" s="43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/>
  </sheetViews>
  <sheetFormatPr defaultRowHeight="16.5" x14ac:dyDescent="0.3"/>
  <cols>
    <col min="1" max="1" width="11.875" customWidth="1"/>
    <col min="2" max="2" width="11.875" bestFit="1" customWidth="1"/>
  </cols>
  <sheetData>
    <row r="1" spans="1:2" x14ac:dyDescent="0.3">
      <c r="A1" t="s">
        <v>69</v>
      </c>
    </row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/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32</v>
      </c>
    </row>
    <row r="5" spans="2:7" x14ac:dyDescent="0.3">
      <c r="B5" s="27" t="s">
        <v>33</v>
      </c>
      <c r="C5" s="28" t="s">
        <v>34</v>
      </c>
      <c r="D5" s="28" t="s">
        <v>35</v>
      </c>
      <c r="E5" s="28" t="s">
        <v>36</v>
      </c>
      <c r="F5" s="28" t="s">
        <v>37</v>
      </c>
      <c r="G5" s="29" t="s">
        <v>38</v>
      </c>
    </row>
    <row r="6" spans="2:7" x14ac:dyDescent="0.3">
      <c r="B6" s="30" t="s">
        <v>39</v>
      </c>
      <c r="C6" s="31" t="s">
        <v>40</v>
      </c>
      <c r="D6" s="31">
        <v>54</v>
      </c>
      <c r="E6" s="31">
        <v>2002</v>
      </c>
      <c r="F6" s="47">
        <v>1</v>
      </c>
      <c r="G6" s="32">
        <v>92</v>
      </c>
    </row>
    <row r="7" spans="2:7" x14ac:dyDescent="0.3">
      <c r="B7" s="30" t="s">
        <v>41</v>
      </c>
      <c r="C7" s="31" t="s">
        <v>42</v>
      </c>
      <c r="D7" s="31">
        <v>60</v>
      </c>
      <c r="E7" s="31">
        <v>1997</v>
      </c>
      <c r="F7" s="47">
        <v>0</v>
      </c>
      <c r="G7" s="32">
        <v>95</v>
      </c>
    </row>
    <row r="8" spans="2:7" x14ac:dyDescent="0.3">
      <c r="B8" s="30" t="s">
        <v>39</v>
      </c>
      <c r="C8" s="31" t="s">
        <v>43</v>
      </c>
      <c r="D8" s="31">
        <v>50</v>
      </c>
      <c r="E8" s="31">
        <v>2007</v>
      </c>
      <c r="F8" s="47">
        <v>1</v>
      </c>
      <c r="G8" s="32">
        <v>93</v>
      </c>
    </row>
    <row r="9" spans="2:7" x14ac:dyDescent="0.3">
      <c r="B9" s="30" t="s">
        <v>41</v>
      </c>
      <c r="C9" s="31" t="s">
        <v>44</v>
      </c>
      <c r="D9" s="31">
        <v>59</v>
      </c>
      <c r="E9" s="31">
        <v>1998</v>
      </c>
      <c r="F9" s="47">
        <v>0</v>
      </c>
      <c r="G9" s="32">
        <v>99</v>
      </c>
    </row>
    <row r="10" spans="2:7" x14ac:dyDescent="0.3">
      <c r="B10" s="30" t="s">
        <v>39</v>
      </c>
      <c r="C10" s="31" t="s">
        <v>45</v>
      </c>
      <c r="D10" s="31">
        <v>48</v>
      </c>
      <c r="E10" s="31">
        <v>2009</v>
      </c>
      <c r="F10" s="47">
        <v>1</v>
      </c>
      <c r="G10" s="32">
        <v>98</v>
      </c>
    </row>
    <row r="11" spans="2:7" x14ac:dyDescent="0.3">
      <c r="B11" s="30" t="s">
        <v>41</v>
      </c>
      <c r="C11" s="31" t="s">
        <v>46</v>
      </c>
      <c r="D11" s="31">
        <v>51</v>
      </c>
      <c r="E11" s="31">
        <v>2006</v>
      </c>
      <c r="F11" s="47">
        <v>1</v>
      </c>
      <c r="G11" s="32">
        <v>94</v>
      </c>
    </row>
    <row r="12" spans="2:7" x14ac:dyDescent="0.3">
      <c r="B12" s="30" t="s">
        <v>39</v>
      </c>
      <c r="C12" s="31" t="s">
        <v>47</v>
      </c>
      <c r="D12" s="31">
        <v>54</v>
      </c>
      <c r="E12" s="31">
        <v>2003</v>
      </c>
      <c r="F12" s="47">
        <v>1</v>
      </c>
      <c r="G12" s="32">
        <v>91</v>
      </c>
    </row>
    <row r="13" spans="2:7" x14ac:dyDescent="0.3">
      <c r="B13" s="30" t="s">
        <v>41</v>
      </c>
      <c r="C13" s="31" t="s">
        <v>48</v>
      </c>
      <c r="D13" s="31">
        <v>58</v>
      </c>
      <c r="E13" s="31">
        <v>1999</v>
      </c>
      <c r="F13" s="47">
        <v>0</v>
      </c>
      <c r="G13" s="32">
        <v>96</v>
      </c>
    </row>
    <row r="14" spans="2:7" x14ac:dyDescent="0.3">
      <c r="B14" s="30" t="s">
        <v>49</v>
      </c>
      <c r="C14" s="31" t="s">
        <v>50</v>
      </c>
      <c r="D14" s="31">
        <v>61</v>
      </c>
      <c r="E14" s="31">
        <v>1996</v>
      </c>
      <c r="F14" s="47">
        <v>1</v>
      </c>
      <c r="G14" s="32">
        <v>91</v>
      </c>
    </row>
    <row r="15" spans="2:7" x14ac:dyDescent="0.3">
      <c r="B15" s="33" t="s">
        <v>41</v>
      </c>
      <c r="C15" s="34" t="s">
        <v>51</v>
      </c>
      <c r="D15" s="34">
        <v>52</v>
      </c>
      <c r="E15" s="34">
        <v>2005</v>
      </c>
      <c r="F15" s="48">
        <v>1</v>
      </c>
      <c r="G15" s="35">
        <v>90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/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20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5">
        <v>45613</v>
      </c>
      <c r="B4" s="14" t="s">
        <v>11</v>
      </c>
      <c r="C4" s="14" t="s">
        <v>16</v>
      </c>
      <c r="D4" s="16">
        <v>1000</v>
      </c>
      <c r="E4" s="16">
        <v>3</v>
      </c>
      <c r="F4" s="16">
        <v>3000</v>
      </c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okmii</cp:lastModifiedBy>
  <cp:lastPrinted>2024-10-31T06:10:21Z</cp:lastPrinted>
  <dcterms:created xsi:type="dcterms:W3CDTF">2023-08-09T00:13:15Z</dcterms:created>
  <dcterms:modified xsi:type="dcterms:W3CDTF">2024-11-05T07:57:39Z</dcterms:modified>
</cp:coreProperties>
</file>