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"/>
    </mc:Choice>
  </mc:AlternateContent>
  <xr:revisionPtr revIDLastSave="0" documentId="8_{AF3AA44C-8FDB-4D5D-9F7D-4AD04E290BEB}" xr6:coauthVersionLast="47" xr6:coauthVersionMax="47" xr10:uidLastSave="{00000000-0000-0000-0000-000000000000}"/>
  <bookViews>
    <workbookView xWindow="-108" yWindow="-108" windowWidth="23256" windowHeight="12456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ONTH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3" i="5" l="1"/>
  <c r="E60" i="5"/>
  <c r="E57" i="5"/>
  <c r="E54" i="5"/>
  <c r="E51" i="5"/>
  <c r="E48" i="5"/>
  <c r="E45" i="5"/>
  <c r="E42" i="5"/>
  <c r="E39" i="5"/>
  <c r="E36" i="5"/>
  <c r="E33" i="5"/>
  <c r="E30" i="5"/>
  <c r="E27" i="5"/>
  <c r="E24" i="5"/>
  <c r="E21" i="5"/>
  <c r="E18" i="5"/>
  <c r="E15" i="5"/>
  <c r="E12" i="5"/>
  <c r="E10" i="5"/>
  <c r="E7" i="5"/>
  <c r="E4" i="5"/>
  <c r="E65" i="5" s="1"/>
  <c r="G64" i="5"/>
  <c r="G61" i="5"/>
  <c r="G58" i="5"/>
  <c r="G55" i="5"/>
  <c r="G52" i="5"/>
  <c r="G49" i="5"/>
  <c r="G46" i="5"/>
  <c r="G43" i="5"/>
  <c r="G40" i="5"/>
  <c r="G37" i="5"/>
  <c r="G34" i="5"/>
  <c r="G31" i="5"/>
  <c r="G28" i="5"/>
  <c r="G25" i="5"/>
  <c r="G22" i="5"/>
  <c r="G19" i="5"/>
  <c r="G16" i="5"/>
  <c r="G13" i="5"/>
  <c r="G8" i="5"/>
  <c r="G5" i="5"/>
  <c r="J20" i="3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9" i="3" a="1"/>
  <c r="H25" i="3" a="1"/>
  <c r="H6" i="3" a="1"/>
  <c r="H10" i="3" a="1"/>
  <c r="H14" i="3" a="1"/>
  <c r="H18" i="3" a="1"/>
  <c r="H22" i="3" a="1"/>
  <c r="H26" i="3" a="1"/>
  <c r="H30" i="3" a="1"/>
  <c r="H29" i="3" a="1"/>
  <c r="H7" i="3" a="1"/>
  <c r="H11" i="3" a="1"/>
  <c r="H15" i="3" a="1"/>
  <c r="H19" i="3" a="1"/>
  <c r="H23" i="3" a="1"/>
  <c r="H27" i="3" a="1"/>
  <c r="H31" i="3" a="1"/>
  <c r="H13" i="3" a="1"/>
  <c r="H17" i="3" a="1"/>
  <c r="H8" i="3" a="1"/>
  <c r="H12" i="3" a="1"/>
  <c r="H16" i="3" a="1"/>
  <c r="H20" i="3" a="1"/>
  <c r="H24" i="3" a="1"/>
  <c r="H28" i="3" a="1"/>
  <c r="H32" i="3" a="1"/>
  <c r="H21" i="3" a="1"/>
  <c r="H33" i="3" a="1"/>
  <c r="H4" i="3" a="1"/>
  <c r="G66" i="5" l="1"/>
  <c r="H33" i="3"/>
  <c r="H21" i="3"/>
  <c r="H32" i="3"/>
  <c r="H28" i="3"/>
  <c r="H24" i="3"/>
  <c r="H20" i="3"/>
  <c r="H16" i="3"/>
  <c r="H12" i="3"/>
  <c r="H8" i="3"/>
  <c r="H17" i="3"/>
  <c r="H13" i="3"/>
  <c r="H31" i="3"/>
  <c r="H27" i="3"/>
  <c r="H23" i="3"/>
  <c r="H19" i="3"/>
  <c r="H15" i="3"/>
  <c r="H11" i="3"/>
  <c r="H7" i="3"/>
  <c r="H29" i="3"/>
  <c r="H30" i="3"/>
  <c r="H26" i="3"/>
  <c r="H22" i="3"/>
  <c r="H18" i="3"/>
  <c r="H14" i="3"/>
  <c r="H10" i="3"/>
  <c r="H6" i="3"/>
  <c r="H25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39833D-8363-4A9F-9EEB-FD67BB0FF536}" name="MS Access Database_Query" type="1" refreshedVersion="8" background="1">
    <dbPr connection="DSN=MS Access Database;DBQ=C:\Users\123al\OneDrive\바탕 화면\시나공 1급실기\01 시험장따라하기\학용품.accdb;DefaultDir=C:\Users\123al\OneDrive\바탕 화면\시나공 1급실기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<sst xmlns="http://schemas.openxmlformats.org/spreadsheetml/2006/main" count="556" uniqueCount="85">
  <si>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</si>
  <si>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</si>
  <si>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</si>
  <si>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</si>
  <si>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</si>
  <si>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</si>
  <si>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</si>
  <si>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</si>
  <si>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</si>
  <si>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</si>
  <si>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</si>
  <si>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</si>
  <si>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</si>
  <si>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</si>
  <si>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</si>
  <si>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</si>
  <si>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</si>
  <si>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</si>
  <si>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</si>
  <si>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</si>
  <si>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</si>
  <si>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</si>
  <si>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</si>
  <si>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</si>
  <si>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</si>
  <si>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</si>
  <si>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</si>
  <si>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</si>
  <si>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</si>
  <si>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</si>
  <si>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</si>
  <si>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</si>
  <si>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</si>
  <si>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</si>
  <si>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</si>
  <si>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</si>
  <si>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</si>
  <si>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</si>
  <si>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</si>
  <si>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</si>
  <si>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</si>
  <si>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</si>
  <si>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</si>
  <si>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</si>
  <si>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</si>
  <si>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</si>
  <si>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</si>
  <si>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</si>
  <si>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</si>
  <si>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</si>
  <si>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</si>
  <si>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</si>
  <si>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</si>
  <si>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</si>
  <si>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</si>
  <si>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</si>
  <si>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</si>
  <si>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</si>
  <si>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</si>
  <si>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</si>
  <si>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</si>
  <si>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 xml:space="preserve"> 46  요약</t>
  </si>
  <si>
    <t xml:space="preserve"> 62  요약</t>
  </si>
  <si>
    <t xml:space="preserve"> 92  요약</t>
  </si>
  <si>
    <t xml:space="preserve"> 89  요약</t>
  </si>
  <si>
    <t xml:space="preserve"> 99  요약</t>
  </si>
  <si>
    <t xml:space="preserve"> 24  요약</t>
  </si>
  <si>
    <t xml:space="preserve"> 16  요약</t>
  </si>
  <si>
    <t xml:space="preserve"> 80  요약</t>
  </si>
  <si>
    <t xml:space="preserve"> 29  요약</t>
  </si>
  <si>
    <t xml:space="preserve"> 51  요약</t>
  </si>
  <si>
    <t xml:space="preserve"> 31  요약</t>
  </si>
  <si>
    <t xml:space="preserve"> 72  요약</t>
  </si>
  <si>
    <t xml:space="preserve"> 57  요약</t>
  </si>
  <si>
    <t xml:space="preserve"> 77  요약</t>
  </si>
  <si>
    <t xml:space="preserve"> 96  요약</t>
  </si>
  <si>
    <t xml:space="preserve"> 83  요약</t>
  </si>
  <si>
    <t xml:space="preserve"> 54  요약</t>
  </si>
  <si>
    <t xml:space="preserve"> 38  요약</t>
  </si>
  <si>
    <t xml:space="preserve"> 94  요약</t>
  </si>
  <si>
    <t>전체 개수</t>
  </si>
  <si>
    <t xml:space="preserve"> 15,000  개수</t>
  </si>
  <si>
    <t xml:space="preserve"> 1,200  개수</t>
  </si>
  <si>
    <t xml:space="preserve"> 5,000  개수</t>
  </si>
  <si>
    <t xml:space="preserve"> 1,000 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</si>
</sst>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41" fontId="7" fillId="0" borderId="1" xfId="1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al" refreshedDate="46125.764637731481" backgroundQuery="1" createdVersion="8" refreshedVersion="8" minRefreshableVersion="3" recordCount="30" xr:uid="{19C961CB-38B2-48E2-BA0A-77A1816C7E79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9B25C4-3ED8-4BA5-9C6D-F45EFC8D4AA7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9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topLeftCell="A16" workbookViewId="0">
      <selection activeCell="I9" sqref="I9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10" max="10" width="10.8984375" bestFit="1" customWidth="1"/>
  </cols>
  <sheetData>
    <row r="2" spans="2:10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0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0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0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  <c r="J5" s="36"/>
    </row>
    <row r="6" spans="2:10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10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0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0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0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10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0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0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0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0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10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 $C3)&gt;0, OR(MONTH($B3)=5, 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 * 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9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3" max="13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 (1 - VLOOKUP($D4, $J$4:$O$8, MATCH($F4,$K$4:$O$4,1)+1,0))</f>
        <v>387000</v>
      </c>
      <c r="H4" s="17" t="e" cm="1">
        <f t="array" ref="H4">FN비고($A4)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 (1 - VLOOKUP($D5, $J$4:$O$8, MATCH($F5,$K$4:$O$4,1)+1,0))</f>
        <v>28420</v>
      </c>
      <c r="H5" s="17" t="e" cm="1">
        <f t="array" ref="H5">FN비고($A5)</f>
        <v>#VALUE!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e" cm="1">
        <f t="array" ref="H6">FN비고($A6)</f>
        <v>#VALUE!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e" cm="1">
        <f t="array" ref="H7">FN비고($A7)</f>
        <v>#VALUE!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e" cm="1">
        <f t="array" ref="H8">FN비고($A8)</f>
        <v>#VALUE!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e" cm="1">
        <f t="array" ref="H9">FN비고($A9)</f>
        <v>#VALUE!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e" cm="1">
        <f t="array" ref="H10">FN비고($A10)</f>
        <v>#VALUE!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e" cm="1">
        <f t="array" ref="H11">FN비고($A11)</f>
        <v>#VALUE!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e" cm="1">
        <f t="array" ref="H12">FN비고($A12)</f>
        <v>#VALUE!</v>
      </c>
      <c r="J12" s="14" t="s">
        <v>17</v>
      </c>
      <c r="K12" s="17" cm="1">
        <f t="array" ref="K12">IFERROR(AVERAGE(IF(($J12=$B$4:$B$33) * (K$11=$D$4:$D$33), $F$4:$F$33)), "판매수량없음")</f>
        <v>99</v>
      </c>
      <c r="L12" s="17" cm="1">
        <f t="array" ref="L12">IFERROR(AVERAGE(IF(($J12=$B$4:$B$33) * (L$11=$D$4:$D$33), $F$4:$F$33)), "판매수량없음")</f>
        <v>71.666666666666671</v>
      </c>
      <c r="M12" s="17" cm="1">
        <f t="array" ref="M12">SUM(($J12=$B$4:$B$33)* ($F$4:$F$33))</f>
        <v>325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e" cm="1">
        <f t="array" ref="H13">FN비고($A13)</f>
        <v>#VALUE!</v>
      </c>
      <c r="J13" s="14" t="s">
        <v>8</v>
      </c>
      <c r="K13" s="17" t="str" cm="1">
        <f t="array" ref="K13">IFERROR(AVERAGE(IF(($J13=$B$4:$B$33) * (K$11=$D$4:$D$33), $F$4:$F$33)), "판매수량없음")</f>
        <v>판매수량없음</v>
      </c>
      <c r="L13" s="17" cm="1">
        <f t="array" ref="L13">IFERROR(AVERAGE(IF(($J13=$B$4:$B$33) * (L$11=$D$4:$D$33), $F$4:$F$33)), "판매수량없음")</f>
        <v>79.2</v>
      </c>
      <c r="M13" s="17" cm="1">
        <f t="array" ref="M13">SUM(($J13=$B$4:$B$33)* ($F$4:$F$33))</f>
        <v>660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e" cm="1">
        <f t="array" ref="H14">FN비고($A14)</f>
        <v>#VALUE!</v>
      </c>
      <c r="J14" s="14" t="s">
        <v>11</v>
      </c>
      <c r="K14" s="17" cm="1">
        <f t="array" ref="K14">IFERROR(AVERAGE(IF(($J14=$B$4:$B$33) * (K$11=$D$4:$D$33), $F$4:$F$33)), "판매수량없음")</f>
        <v>57</v>
      </c>
      <c r="L14" s="17" t="str" cm="1">
        <f t="array" ref="L14">IFERROR(AVERAGE(IF(($J14=$B$4:$B$33) * (L$11=$D$4:$D$33), $F$4:$F$33)), "판매수량없음")</f>
        <v>판매수량없음</v>
      </c>
      <c r="M14" s="17" cm="1">
        <f t="array" ref="M14">SUM(($J14=$B$4:$B$33)* ($F$4:$F$33))</f>
        <v>157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e" cm="1">
        <f t="array" ref="H15">FN비고($A15)</f>
        <v>#VALUE!</v>
      </c>
      <c r="J15" s="14" t="s">
        <v>14</v>
      </c>
      <c r="K15" s="17" t="str" cm="1">
        <f t="array" ref="K15">IFERROR(AVERAGE(IF(($J15=$B$4:$B$33) * (K$11=$D$4:$D$33), $F$4:$F$33)), "판매수량없음")</f>
        <v>판매수량없음</v>
      </c>
      <c r="L15" s="17" cm="1">
        <f t="array" ref="L15">IFERROR(AVERAGE(IF(($J15=$B$4:$B$33) * (L$11=$D$4:$D$33), $F$4:$F$33)), "판매수량없음")</f>
        <v>24</v>
      </c>
      <c r="M15" s="17" cm="1">
        <f t="array" ref="M15">SUM(($J15=$B$4:$B$33)* ($F$4:$F$33))</f>
        <v>402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e" cm="1">
        <f t="array" ref="H16">FN비고($A16)</f>
        <v>#VALUE!</v>
      </c>
      <c r="J16" s="14" t="s">
        <v>5</v>
      </c>
      <c r="K16" s="17" cm="1">
        <f t="array" ref="K16">IFERROR(AVERAGE(IF(($J16=$B$4:$B$33) * (K$11=$D$4:$D$33), $F$4:$F$33)), "판매수량없음")</f>
        <v>50.333333333333336</v>
      </c>
      <c r="L16" s="17" cm="1">
        <f t="array" ref="L16">IFERROR(AVERAGE(IF(($J16=$B$4:$B$33) * (L$11=$D$4:$D$33), $F$4:$F$33)), "판매수량없음")</f>
        <v>72</v>
      </c>
      <c r="M16" s="17" cm="1">
        <f t="array" ref="M16">SUM(($J16=$B$4:$B$33)* ($F$4:$F$33))</f>
        <v>309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e" cm="1">
        <f t="array" ref="H17">FN비고($A17)</f>
        <v>#VALUE!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e" cm="1">
        <f t="array" ref="H18">FN비고($A18)</f>
        <v>#VALUE!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e" cm="1">
        <f t="array" ref="H19">FN비고($A19)</f>
        <v>#VALUE!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e" cm="1">
        <f t="array" ref="H20">FN비고($A20)</f>
        <v>#VALUE!</v>
      </c>
      <c r="J20" s="35" t="str">
        <f>INDEX($D$4:$D$33, MATCH(MAX($F$4:$F$33),$F$4:$F$33,0),1) &amp; "-" &amp; INDEX($B$4:$B$33, MATCH(MAX($F$4:$F$33),$F$4:$F$33,0),1)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e" cm="1">
        <f t="array" ref="H21">FN비고($A21)</f>
        <v>#VALUE!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e" cm="1">
        <f t="array" ref="H22">FN비고($A22)</f>
        <v>#VALUE!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e" cm="1">
        <f t="array" ref="H23">FN비고($A23)</f>
        <v>#VALUE!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e" cm="1">
        <f t="array" ref="H24">FN비고($A24)</f>
        <v>#VALUE!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e" cm="1">
        <f t="array" ref="H25">FN비고($A25)</f>
        <v>#VALUE!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e" cm="1">
        <f t="array" ref="H26">FN비고($A26)</f>
        <v>#VALUE!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e" cm="1">
        <f t="array" ref="H27">FN비고($A27)</f>
        <v>#VALUE!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e" cm="1">
        <f t="array" ref="H28">FN비고($A28)</f>
        <v>#VALUE!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e" cm="1">
        <f t="array" ref="H29">FN비고($A29)</f>
        <v>#VALUE!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e" cm="1">
        <f t="array" ref="H30">FN비고($A30)</f>
        <v>#VALUE!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e" cm="1">
        <f t="array" ref="H31">FN비고($A31)</f>
        <v>#VALUE!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e" cm="1">
        <f t="array" ref="H32">FN비고($A32)</f>
        <v>#VALUE!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e" cm="1">
        <f t="array" ref="H33">FN비고($A33)</f>
        <v>#VALUE!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4" workbookViewId="0">
      <selection activeCell="D5" sqref="D5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37" t="s">
        <v>56</v>
      </c>
      <c r="E2" s="37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4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4">
      <c r="C7" t="s">
        <v>10</v>
      </c>
      <c r="D7" s="39" t="s">
        <v>60</v>
      </c>
      <c r="E7" s="38" t="s">
        <v>60</v>
      </c>
      <c r="F7" s="39">
        <v>5000</v>
      </c>
      <c r="G7" s="38">
        <v>11</v>
      </c>
      <c r="H7" s="39" t="s">
        <v>60</v>
      </c>
      <c r="I7" s="38" t="s">
        <v>60</v>
      </c>
    </row>
    <row r="8" spans="2:9" x14ac:dyDescent="0.4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4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4">
      <c r="C10" t="s">
        <v>10</v>
      </c>
      <c r="D10" s="39">
        <v>20000</v>
      </c>
      <c r="E10" s="38">
        <v>264</v>
      </c>
      <c r="F10" s="39" t="s">
        <v>60</v>
      </c>
      <c r="G10" s="38" t="s">
        <v>60</v>
      </c>
      <c r="H10" s="39" t="s">
        <v>60</v>
      </c>
      <c r="I10" s="38" t="s">
        <v>60</v>
      </c>
    </row>
    <row r="11" spans="2:9" x14ac:dyDescent="0.4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60</v>
      </c>
      <c r="I11" s="38" t="s">
        <v>60</v>
      </c>
    </row>
    <row r="12" spans="2:9" x14ac:dyDescent="0.4">
      <c r="C12" t="s">
        <v>7</v>
      </c>
      <c r="D12" s="39">
        <v>1200</v>
      </c>
      <c r="E12" s="38">
        <v>57</v>
      </c>
      <c r="F12" s="39" t="s">
        <v>60</v>
      </c>
      <c r="G12" s="38" t="s">
        <v>60</v>
      </c>
      <c r="H12" s="39" t="s">
        <v>60</v>
      </c>
      <c r="I12" s="38" t="s">
        <v>60</v>
      </c>
    </row>
    <row r="13" spans="2:9" x14ac:dyDescent="0.4">
      <c r="C13" t="s">
        <v>16</v>
      </c>
      <c r="D13" s="39" t="s">
        <v>60</v>
      </c>
      <c r="E13" s="38" t="s">
        <v>60</v>
      </c>
      <c r="F13" s="39">
        <v>1000</v>
      </c>
      <c r="G13" s="38">
        <v>99</v>
      </c>
      <c r="H13" s="39" t="s">
        <v>60</v>
      </c>
      <c r="I13" s="38" t="s">
        <v>60</v>
      </c>
    </row>
    <row r="14" spans="2:9" x14ac:dyDescent="0.4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4">
      <c r="C15" t="s">
        <v>7</v>
      </c>
      <c r="D15" s="39" t="s">
        <v>60</v>
      </c>
      <c r="E15" s="38" t="s">
        <v>60</v>
      </c>
      <c r="F15" s="39">
        <v>1200</v>
      </c>
      <c r="G15" s="38">
        <v>99</v>
      </c>
      <c r="H15" s="39" t="s">
        <v>60</v>
      </c>
      <c r="I15" s="38" t="s">
        <v>60</v>
      </c>
    </row>
    <row r="16" spans="2:9" x14ac:dyDescent="0.4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4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4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4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60</v>
      </c>
      <c r="I19" s="38" t="s">
        <v>60</v>
      </c>
    </row>
    <row r="20" spans="2:9" x14ac:dyDescent="0.4">
      <c r="C20" t="s">
        <v>10</v>
      </c>
      <c r="D20" s="39" t="s">
        <v>60</v>
      </c>
      <c r="E20" s="38" t="s">
        <v>60</v>
      </c>
      <c r="F20" s="39" t="s">
        <v>60</v>
      </c>
      <c r="G20" s="38" t="s">
        <v>60</v>
      </c>
      <c r="H20" s="39">
        <v>5000</v>
      </c>
      <c r="I20" s="38">
        <v>86</v>
      </c>
    </row>
    <row r="21" spans="2:9" x14ac:dyDescent="0.4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66"/>
  <sheetViews>
    <sheetView workbookViewId="0">
      <selection activeCell="C3" sqref="C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2" x14ac:dyDescent="0.4">
      <c r="B4" s="15"/>
      <c r="C4" s="14"/>
      <c r="D4" s="14"/>
      <c r="E4" s="14">
        <f>SUBTOTAL(3,E3:E3)</f>
        <v>1</v>
      </c>
      <c r="F4" s="40" t="s">
        <v>81</v>
      </c>
      <c r="G4" s="24"/>
    </row>
    <row r="5" spans="2:7" outlineLevel="1" x14ac:dyDescent="0.4">
      <c r="B5" s="15"/>
      <c r="C5" s="14"/>
      <c r="D5" s="14"/>
      <c r="E5" s="14"/>
      <c r="F5" s="40" t="s">
        <v>70</v>
      </c>
      <c r="G5" s="24">
        <f>SUBTOTAL(9,G3:G3)</f>
        <v>51</v>
      </c>
    </row>
    <row r="6" spans="2:7" outlineLevel="3" x14ac:dyDescent="0.4">
      <c r="B6" s="15">
        <v>43864</v>
      </c>
      <c r="C6" s="14" t="s">
        <v>17</v>
      </c>
      <c r="D6" s="14" t="s">
        <v>12</v>
      </c>
      <c r="E6" s="14" t="s">
        <v>13</v>
      </c>
      <c r="F6" s="24">
        <v>15000</v>
      </c>
      <c r="G6" s="24">
        <v>96</v>
      </c>
    </row>
    <row r="7" spans="2:7" outlineLevel="2" x14ac:dyDescent="0.4">
      <c r="B7" s="15"/>
      <c r="C7" s="14"/>
      <c r="D7" s="14"/>
      <c r="E7" s="14">
        <f>SUBTOTAL(3,E6:E6)</f>
        <v>1</v>
      </c>
      <c r="F7" s="40" t="s">
        <v>81</v>
      </c>
      <c r="G7" s="24"/>
    </row>
    <row r="8" spans="2:7" outlineLevel="1" x14ac:dyDescent="0.4">
      <c r="B8" s="15"/>
      <c r="C8" s="14"/>
      <c r="D8" s="14"/>
      <c r="E8" s="14"/>
      <c r="F8" s="40" t="s">
        <v>75</v>
      </c>
      <c r="G8" s="24">
        <f>SUBTOTAL(9,G6:G6)</f>
        <v>96</v>
      </c>
    </row>
    <row r="9" spans="2:7" outlineLevel="3" x14ac:dyDescent="0.4">
      <c r="B9" s="15">
        <v>43586</v>
      </c>
      <c r="C9" s="14" t="s">
        <v>28</v>
      </c>
      <c r="D9" s="14" t="s">
        <v>6</v>
      </c>
      <c r="E9" s="14" t="s">
        <v>7</v>
      </c>
      <c r="F9" s="24">
        <v>1200</v>
      </c>
      <c r="G9" s="24">
        <v>99</v>
      </c>
    </row>
    <row r="10" spans="2:7" outlineLevel="2" x14ac:dyDescent="0.4">
      <c r="B10" s="15"/>
      <c r="C10" s="14"/>
      <c r="D10" s="14"/>
      <c r="E10" s="14">
        <f>SUBTOTAL(3,E9:E9)</f>
        <v>1</v>
      </c>
      <c r="F10" s="40" t="s">
        <v>82</v>
      </c>
      <c r="G10" s="24"/>
    </row>
    <row r="11" spans="2:7" outlineLevel="3" x14ac:dyDescent="0.4">
      <c r="B11" s="15">
        <v>43597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99</v>
      </c>
    </row>
    <row r="12" spans="2:7" outlineLevel="2" x14ac:dyDescent="0.4">
      <c r="B12" s="15"/>
      <c r="C12" s="14"/>
      <c r="D12" s="14"/>
      <c r="E12" s="14">
        <f>SUBTOTAL(3,E11:E11)</f>
        <v>1</v>
      </c>
      <c r="F12" s="40" t="s">
        <v>81</v>
      </c>
      <c r="G12" s="24"/>
    </row>
    <row r="13" spans="2:7" outlineLevel="1" x14ac:dyDescent="0.4">
      <c r="B13" s="15"/>
      <c r="C13" s="14"/>
      <c r="D13" s="14"/>
      <c r="E13" s="14"/>
      <c r="F13" s="40" t="s">
        <v>65</v>
      </c>
      <c r="G13" s="24">
        <f>SUBTOTAL(9,G9:G11)</f>
        <v>198</v>
      </c>
    </row>
    <row r="14" spans="2:7" outlineLevel="3" x14ac:dyDescent="0.4">
      <c r="B14" s="15">
        <v>43641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80</v>
      </c>
    </row>
    <row r="15" spans="2:7" outlineLevel="2" x14ac:dyDescent="0.4">
      <c r="B15" s="15"/>
      <c r="C15" s="14"/>
      <c r="D15" s="14"/>
      <c r="E15" s="14">
        <f>SUBTOTAL(3,E14:E14)</f>
        <v>1</v>
      </c>
      <c r="F15" s="40" t="s">
        <v>81</v>
      </c>
      <c r="G15" s="24"/>
    </row>
    <row r="16" spans="2:7" outlineLevel="1" x14ac:dyDescent="0.4">
      <c r="B16" s="15"/>
      <c r="C16" s="14"/>
      <c r="D16" s="14"/>
      <c r="E16" s="14"/>
      <c r="F16" s="40" t="s">
        <v>68</v>
      </c>
      <c r="G16" s="24">
        <f>SUBTOTAL(9,G14:G14)</f>
        <v>80</v>
      </c>
    </row>
    <row r="17" spans="2:7" outlineLevel="3" x14ac:dyDescent="0.4">
      <c r="B17" s="15">
        <v>43734</v>
      </c>
      <c r="C17" s="14" t="s">
        <v>8</v>
      </c>
      <c r="D17" s="14" t="s">
        <v>12</v>
      </c>
      <c r="E17" s="14" t="s">
        <v>13</v>
      </c>
      <c r="F17" s="24">
        <v>15000</v>
      </c>
      <c r="G17" s="24">
        <v>31</v>
      </c>
    </row>
    <row r="18" spans="2:7" outlineLevel="2" x14ac:dyDescent="0.4">
      <c r="B18" s="15"/>
      <c r="C18" s="14"/>
      <c r="D18" s="14"/>
      <c r="E18" s="14">
        <f>SUBTOTAL(3,E17:E17)</f>
        <v>1</v>
      </c>
      <c r="F18" s="40" t="s">
        <v>81</v>
      </c>
      <c r="G18" s="24"/>
    </row>
    <row r="19" spans="2:7" outlineLevel="1" x14ac:dyDescent="0.4">
      <c r="B19" s="15"/>
      <c r="C19" s="14"/>
      <c r="D19" s="14"/>
      <c r="E19" s="14"/>
      <c r="F19" s="40" t="s">
        <v>71</v>
      </c>
      <c r="G19" s="24">
        <f>SUBTOTAL(9,G17:G17)</f>
        <v>31</v>
      </c>
    </row>
    <row r="20" spans="2:7" outlineLevel="3" x14ac:dyDescent="0.4">
      <c r="B20" s="15">
        <v>44049</v>
      </c>
      <c r="C20" s="14" t="s">
        <v>8</v>
      </c>
      <c r="D20" s="14" t="s">
        <v>12</v>
      </c>
      <c r="E20" s="14" t="s">
        <v>13</v>
      </c>
      <c r="F20" s="24">
        <v>15000</v>
      </c>
      <c r="G20" s="24">
        <v>92</v>
      </c>
    </row>
    <row r="21" spans="2:7" outlineLevel="2" x14ac:dyDescent="0.4">
      <c r="B21" s="15"/>
      <c r="C21" s="14"/>
      <c r="D21" s="14"/>
      <c r="E21" s="14">
        <f>SUBTOTAL(3,E20:E20)</f>
        <v>1</v>
      </c>
      <c r="F21" s="40" t="s">
        <v>81</v>
      </c>
      <c r="G21" s="24"/>
    </row>
    <row r="22" spans="2:7" outlineLevel="1" x14ac:dyDescent="0.4">
      <c r="B22" s="15"/>
      <c r="C22" s="14"/>
      <c r="D22" s="14"/>
      <c r="E22" s="14"/>
      <c r="F22" s="40" t="s">
        <v>63</v>
      </c>
      <c r="G22" s="24">
        <f>SUBTOTAL(9,G20:G20)</f>
        <v>92</v>
      </c>
    </row>
    <row r="23" spans="2:7" outlineLevel="3" x14ac:dyDescent="0.4">
      <c r="B23" s="15">
        <v>44171</v>
      </c>
      <c r="C23" s="14" t="s">
        <v>8</v>
      </c>
      <c r="D23" s="14" t="s">
        <v>12</v>
      </c>
      <c r="E23" s="14" t="s">
        <v>13</v>
      </c>
      <c r="F23" s="24">
        <v>15000</v>
      </c>
      <c r="G23" s="24">
        <v>94</v>
      </c>
    </row>
    <row r="24" spans="2:7" outlineLevel="2" x14ac:dyDescent="0.4">
      <c r="B24" s="15"/>
      <c r="C24" s="14"/>
      <c r="D24" s="14"/>
      <c r="E24" s="14">
        <f>SUBTOTAL(3,E23:E23)</f>
        <v>1</v>
      </c>
      <c r="F24" s="40" t="s">
        <v>81</v>
      </c>
      <c r="G24" s="24"/>
    </row>
    <row r="25" spans="2:7" outlineLevel="1" x14ac:dyDescent="0.4">
      <c r="B25" s="15"/>
      <c r="C25" s="14"/>
      <c r="D25" s="14"/>
      <c r="E25" s="14"/>
      <c r="F25" s="40" t="s">
        <v>79</v>
      </c>
      <c r="G25" s="24">
        <f>SUBTOTAL(9,G23:G23)</f>
        <v>94</v>
      </c>
    </row>
    <row r="26" spans="2:7" outlineLevel="3" x14ac:dyDescent="0.4">
      <c r="B26" s="15">
        <v>43473</v>
      </c>
      <c r="C26" s="14" t="s">
        <v>8</v>
      </c>
      <c r="D26" s="14" t="s">
        <v>9</v>
      </c>
      <c r="E26" s="14" t="s">
        <v>10</v>
      </c>
      <c r="F26" s="24">
        <v>5000</v>
      </c>
      <c r="G26" s="24">
        <v>62</v>
      </c>
    </row>
    <row r="27" spans="2:7" outlineLevel="2" x14ac:dyDescent="0.4">
      <c r="B27" s="15"/>
      <c r="C27" s="14"/>
      <c r="D27" s="14"/>
      <c r="E27" s="14">
        <f>SUBTOTAL(3,E26:E26)</f>
        <v>1</v>
      </c>
      <c r="F27" s="40" t="s">
        <v>83</v>
      </c>
      <c r="G27" s="24"/>
    </row>
    <row r="28" spans="2:7" outlineLevel="1" x14ac:dyDescent="0.4">
      <c r="B28" s="15"/>
      <c r="C28" s="14"/>
      <c r="D28" s="14"/>
      <c r="E28" s="14"/>
      <c r="F28" s="40" t="s">
        <v>62</v>
      </c>
      <c r="G28" s="24">
        <f>SUBTOTAL(9,G26:G26)</f>
        <v>62</v>
      </c>
    </row>
    <row r="29" spans="2:7" outlineLevel="3" x14ac:dyDescent="0.4">
      <c r="B29" s="15">
        <v>43843</v>
      </c>
      <c r="C29" s="14" t="s">
        <v>8</v>
      </c>
      <c r="D29" s="14" t="s">
        <v>9</v>
      </c>
      <c r="E29" s="14" t="s">
        <v>10</v>
      </c>
      <c r="F29" s="24">
        <v>5000</v>
      </c>
      <c r="G29" s="24">
        <v>77</v>
      </c>
    </row>
    <row r="30" spans="2:7" outlineLevel="2" x14ac:dyDescent="0.4">
      <c r="B30" s="15"/>
      <c r="C30" s="14"/>
      <c r="D30" s="14"/>
      <c r="E30" s="14">
        <f>SUBTOTAL(3,E29:E29)</f>
        <v>1</v>
      </c>
      <c r="F30" s="40" t="s">
        <v>83</v>
      </c>
      <c r="G30" s="24"/>
    </row>
    <row r="31" spans="2:7" outlineLevel="1" x14ac:dyDescent="0.4">
      <c r="B31" s="15"/>
      <c r="C31" s="14"/>
      <c r="D31" s="14"/>
      <c r="E31" s="14"/>
      <c r="F31" s="40" t="s">
        <v>74</v>
      </c>
      <c r="G31" s="24">
        <f>SUBTOTAL(9,G29:G29)</f>
        <v>77</v>
      </c>
    </row>
    <row r="32" spans="2:7" outlineLevel="3" x14ac:dyDescent="0.4">
      <c r="B32" s="15">
        <v>43912</v>
      </c>
      <c r="C32" s="14" t="s">
        <v>8</v>
      </c>
      <c r="D32" s="14" t="s">
        <v>9</v>
      </c>
      <c r="E32" s="14" t="s">
        <v>10</v>
      </c>
      <c r="F32" s="24">
        <v>5000</v>
      </c>
      <c r="G32" s="24">
        <v>83</v>
      </c>
    </row>
    <row r="33" spans="2:7" outlineLevel="2" x14ac:dyDescent="0.4">
      <c r="B33" s="15"/>
      <c r="C33" s="14"/>
      <c r="D33" s="14"/>
      <c r="E33" s="14">
        <f>SUBTOTAL(3,E32:E32)</f>
        <v>1</v>
      </c>
      <c r="F33" s="40" t="s">
        <v>83</v>
      </c>
      <c r="G33" s="24"/>
    </row>
    <row r="34" spans="2:7" outlineLevel="1" x14ac:dyDescent="0.4">
      <c r="B34" s="15"/>
      <c r="C34" s="14"/>
      <c r="D34" s="14"/>
      <c r="E34" s="14"/>
      <c r="F34" s="40" t="s">
        <v>76</v>
      </c>
      <c r="G34" s="24">
        <f>SUBTOTAL(9,G32:G32)</f>
        <v>83</v>
      </c>
    </row>
    <row r="35" spans="2:7" outlineLevel="3" x14ac:dyDescent="0.4">
      <c r="B35" s="15">
        <v>43625</v>
      </c>
      <c r="C35" s="14" t="s">
        <v>29</v>
      </c>
      <c r="D35" s="14" t="s">
        <v>12</v>
      </c>
      <c r="E35" s="14" t="s">
        <v>13</v>
      </c>
      <c r="F35" s="24">
        <v>15000</v>
      </c>
      <c r="G35" s="24">
        <v>24</v>
      </c>
    </row>
    <row r="36" spans="2:7" outlineLevel="2" x14ac:dyDescent="0.4">
      <c r="B36" s="15"/>
      <c r="C36" s="14"/>
      <c r="D36" s="14"/>
      <c r="E36" s="14">
        <f>SUBTOTAL(3,E35:E35)</f>
        <v>1</v>
      </c>
      <c r="F36" s="40" t="s">
        <v>81</v>
      </c>
      <c r="G36" s="24"/>
    </row>
    <row r="37" spans="2:7" outlineLevel="1" x14ac:dyDescent="0.4">
      <c r="B37" s="15"/>
      <c r="C37" s="14"/>
      <c r="D37" s="14"/>
      <c r="E37" s="14"/>
      <c r="F37" s="40" t="s">
        <v>66</v>
      </c>
      <c r="G37" s="24">
        <f>SUBTOTAL(9,G35:G35)</f>
        <v>24</v>
      </c>
    </row>
    <row r="38" spans="2:7" outlineLevel="3" x14ac:dyDescent="0.4">
      <c r="B38" s="15">
        <v>43497</v>
      </c>
      <c r="C38" s="14" t="s">
        <v>14</v>
      </c>
      <c r="D38" s="14" t="s">
        <v>15</v>
      </c>
      <c r="E38" s="14" t="s">
        <v>16</v>
      </c>
      <c r="F38" s="24">
        <v>1000</v>
      </c>
      <c r="G38" s="24">
        <v>92</v>
      </c>
    </row>
    <row r="39" spans="2:7" outlineLevel="2" x14ac:dyDescent="0.4">
      <c r="B39" s="15"/>
      <c r="C39" s="14"/>
      <c r="D39" s="14"/>
      <c r="E39" s="14">
        <f>SUBTOTAL(3,E38:E38)</f>
        <v>1</v>
      </c>
      <c r="F39" s="40" t="s">
        <v>84</v>
      </c>
      <c r="G39" s="24"/>
    </row>
    <row r="40" spans="2:7" outlineLevel="1" x14ac:dyDescent="0.4">
      <c r="B40" s="15"/>
      <c r="C40" s="14"/>
      <c r="D40" s="14"/>
      <c r="E40" s="14"/>
      <c r="F40" s="40" t="s">
        <v>63</v>
      </c>
      <c r="G40" s="24">
        <f>SUBTOTAL(9,G38:G38)</f>
        <v>92</v>
      </c>
    </row>
    <row r="41" spans="2:7" outlineLevel="3" x14ac:dyDescent="0.4">
      <c r="B41" s="15">
        <v>43788</v>
      </c>
      <c r="C41" s="14" t="s">
        <v>14</v>
      </c>
      <c r="D41" s="14" t="s">
        <v>15</v>
      </c>
      <c r="E41" s="14" t="s">
        <v>16</v>
      </c>
      <c r="F41" s="24">
        <v>1000</v>
      </c>
      <c r="G41" s="24">
        <v>57</v>
      </c>
    </row>
    <row r="42" spans="2:7" outlineLevel="2" x14ac:dyDescent="0.4">
      <c r="B42" s="15"/>
      <c r="C42" s="14"/>
      <c r="D42" s="14"/>
      <c r="E42" s="14">
        <f>SUBTOTAL(3,E41:E41)</f>
        <v>1</v>
      </c>
      <c r="F42" s="40" t="s">
        <v>84</v>
      </c>
      <c r="G42" s="24"/>
    </row>
    <row r="43" spans="2:7" outlineLevel="1" x14ac:dyDescent="0.4">
      <c r="B43" s="15"/>
      <c r="C43" s="14"/>
      <c r="D43" s="14"/>
      <c r="E43" s="14"/>
      <c r="F43" s="40" t="s">
        <v>73</v>
      </c>
      <c r="G43" s="24">
        <f>SUBTOTAL(9,G41:G41)</f>
        <v>57</v>
      </c>
    </row>
    <row r="44" spans="2:7" outlineLevel="3" x14ac:dyDescent="0.4">
      <c r="B44" s="15">
        <v>43975</v>
      </c>
      <c r="C44" s="14" t="s">
        <v>14</v>
      </c>
      <c r="D44" s="14" t="s">
        <v>15</v>
      </c>
      <c r="E44" s="14" t="s">
        <v>16</v>
      </c>
      <c r="F44" s="24">
        <v>1000</v>
      </c>
      <c r="G44" s="24">
        <v>38</v>
      </c>
    </row>
    <row r="45" spans="2:7" outlineLevel="2" x14ac:dyDescent="0.4">
      <c r="B45" s="15"/>
      <c r="C45" s="14"/>
      <c r="D45" s="14"/>
      <c r="E45" s="14">
        <f>SUBTOTAL(3,E44:E44)</f>
        <v>1</v>
      </c>
      <c r="F45" s="40" t="s">
        <v>84</v>
      </c>
      <c r="G45" s="24"/>
    </row>
    <row r="46" spans="2:7" outlineLevel="1" x14ac:dyDescent="0.4">
      <c r="B46" s="15"/>
      <c r="C46" s="14"/>
      <c r="D46" s="14"/>
      <c r="E46" s="14"/>
      <c r="F46" s="40" t="s">
        <v>78</v>
      </c>
      <c r="G46" s="24">
        <f>SUBTOTAL(9,G44:G44)</f>
        <v>38</v>
      </c>
    </row>
    <row r="47" spans="2:7" outlineLevel="3" x14ac:dyDescent="0.4">
      <c r="B47" s="15">
        <v>43644</v>
      </c>
      <c r="C47" s="14" t="s">
        <v>14</v>
      </c>
      <c r="D47" s="14" t="s">
        <v>9</v>
      </c>
      <c r="E47" s="14" t="s">
        <v>10</v>
      </c>
      <c r="F47" s="24">
        <v>5000</v>
      </c>
      <c r="G47" s="24">
        <v>29</v>
      </c>
    </row>
    <row r="48" spans="2:7" outlineLevel="2" x14ac:dyDescent="0.4">
      <c r="B48" s="15"/>
      <c r="C48" s="14"/>
      <c r="D48" s="14"/>
      <c r="E48" s="14">
        <f>SUBTOTAL(3,E47:E47)</f>
        <v>1</v>
      </c>
      <c r="F48" s="40" t="s">
        <v>83</v>
      </c>
      <c r="G48" s="24"/>
    </row>
    <row r="49" spans="2:7" outlineLevel="1" x14ac:dyDescent="0.4">
      <c r="B49" s="15"/>
      <c r="C49" s="14"/>
      <c r="D49" s="14"/>
      <c r="E49" s="14"/>
      <c r="F49" s="40" t="s">
        <v>69</v>
      </c>
      <c r="G49" s="24">
        <f>SUBTOTAL(9,G47:G47)</f>
        <v>29</v>
      </c>
    </row>
    <row r="50" spans="2:7" outlineLevel="3" x14ac:dyDescent="0.4">
      <c r="B50" s="15">
        <v>43948</v>
      </c>
      <c r="C50" s="14" t="s">
        <v>14</v>
      </c>
      <c r="D50" s="14" t="s">
        <v>9</v>
      </c>
      <c r="E50" s="14" t="s">
        <v>10</v>
      </c>
      <c r="F50" s="24">
        <v>5000</v>
      </c>
      <c r="G50" s="24">
        <v>54</v>
      </c>
    </row>
    <row r="51" spans="2:7" outlineLevel="2" x14ac:dyDescent="0.4">
      <c r="B51" s="15"/>
      <c r="C51" s="14"/>
      <c r="D51" s="14"/>
      <c r="E51" s="14">
        <f>SUBTOTAL(3,E50:E50)</f>
        <v>1</v>
      </c>
      <c r="F51" s="40" t="s">
        <v>83</v>
      </c>
      <c r="G51" s="24"/>
    </row>
    <row r="52" spans="2:7" outlineLevel="1" x14ac:dyDescent="0.4">
      <c r="B52" s="15"/>
      <c r="C52" s="14"/>
      <c r="D52" s="14"/>
      <c r="E52" s="14"/>
      <c r="F52" s="40" t="s">
        <v>77</v>
      </c>
      <c r="G52" s="24">
        <f>SUBTOTAL(9,G50:G50)</f>
        <v>54</v>
      </c>
    </row>
    <row r="53" spans="2:7" outlineLevel="3" x14ac:dyDescent="0.4">
      <c r="B53" s="15">
        <v>43759</v>
      </c>
      <c r="C53" s="14" t="s">
        <v>30</v>
      </c>
      <c r="D53" s="14" t="s">
        <v>12</v>
      </c>
      <c r="E53" s="14" t="s">
        <v>13</v>
      </c>
      <c r="F53" s="24">
        <v>15000</v>
      </c>
      <c r="G53" s="24">
        <v>72</v>
      </c>
    </row>
    <row r="54" spans="2:7" outlineLevel="2" x14ac:dyDescent="0.4">
      <c r="B54" s="15"/>
      <c r="C54" s="14"/>
      <c r="D54" s="14"/>
      <c r="E54" s="14">
        <f>SUBTOTAL(3,E53:E53)</f>
        <v>1</v>
      </c>
      <c r="F54" s="40" t="s">
        <v>81</v>
      </c>
      <c r="G54" s="24"/>
    </row>
    <row r="55" spans="2:7" outlineLevel="1" x14ac:dyDescent="0.4">
      <c r="B55" s="15"/>
      <c r="C55" s="14"/>
      <c r="D55" s="14"/>
      <c r="E55" s="14"/>
      <c r="F55" s="40" t="s">
        <v>72</v>
      </c>
      <c r="G55" s="24">
        <f>SUBTOTAL(9,G53:G53)</f>
        <v>72</v>
      </c>
    </row>
    <row r="56" spans="2:7" outlineLevel="3" x14ac:dyDescent="0.4">
      <c r="B56" s="15">
        <v>43466</v>
      </c>
      <c r="C56" s="14" t="s">
        <v>5</v>
      </c>
      <c r="D56" s="14" t="s">
        <v>6</v>
      </c>
      <c r="E56" s="14" t="s">
        <v>7</v>
      </c>
      <c r="F56" s="24">
        <v>1200</v>
      </c>
      <c r="G56" s="24">
        <v>46</v>
      </c>
    </row>
    <row r="57" spans="2:7" outlineLevel="2" x14ac:dyDescent="0.4">
      <c r="B57" s="15"/>
      <c r="C57" s="14"/>
      <c r="D57" s="14"/>
      <c r="E57" s="14">
        <f>SUBTOTAL(3,E56:E56)</f>
        <v>1</v>
      </c>
      <c r="F57" s="40" t="s">
        <v>82</v>
      </c>
      <c r="G57" s="24"/>
    </row>
    <row r="58" spans="2:7" outlineLevel="1" x14ac:dyDescent="0.4">
      <c r="B58" s="15"/>
      <c r="C58" s="14"/>
      <c r="D58" s="14"/>
      <c r="E58" s="14"/>
      <c r="F58" s="40" t="s">
        <v>61</v>
      </c>
      <c r="G58" s="24">
        <f>SUBTOTAL(9,G56:G56)</f>
        <v>46</v>
      </c>
    </row>
    <row r="59" spans="2:7" outlineLevel="3" x14ac:dyDescent="0.4">
      <c r="B59" s="15">
        <v>43527</v>
      </c>
      <c r="C59" s="14" t="s">
        <v>5</v>
      </c>
      <c r="D59" s="14" t="s">
        <v>6</v>
      </c>
      <c r="E59" s="14" t="s">
        <v>7</v>
      </c>
      <c r="F59" s="24">
        <v>1200</v>
      </c>
      <c r="G59" s="24">
        <v>89</v>
      </c>
    </row>
    <row r="60" spans="2:7" outlineLevel="2" x14ac:dyDescent="0.4">
      <c r="B60" s="15"/>
      <c r="C60" s="14"/>
      <c r="D60" s="14"/>
      <c r="E60" s="14">
        <f>SUBTOTAL(3,E59:E59)</f>
        <v>1</v>
      </c>
      <c r="F60" s="40" t="s">
        <v>82</v>
      </c>
      <c r="G60" s="24"/>
    </row>
    <row r="61" spans="2:7" outlineLevel="1" x14ac:dyDescent="0.4">
      <c r="B61" s="15"/>
      <c r="C61" s="14"/>
      <c r="D61" s="14"/>
      <c r="E61" s="14"/>
      <c r="F61" s="40" t="s">
        <v>64</v>
      </c>
      <c r="G61" s="24">
        <f>SUBTOTAL(9,G59:G59)</f>
        <v>89</v>
      </c>
    </row>
    <row r="62" spans="2:7" outlineLevel="3" x14ac:dyDescent="0.4">
      <c r="B62" s="15">
        <v>43633</v>
      </c>
      <c r="C62" s="14" t="s">
        <v>5</v>
      </c>
      <c r="D62" s="14" t="s">
        <v>6</v>
      </c>
      <c r="E62" s="14" t="s">
        <v>7</v>
      </c>
      <c r="F62" s="24">
        <v>1200</v>
      </c>
      <c r="G62" s="24">
        <v>16</v>
      </c>
    </row>
    <row r="63" spans="2:7" outlineLevel="2" x14ac:dyDescent="0.4">
      <c r="B63" s="41"/>
      <c r="C63" s="42"/>
      <c r="D63" s="42"/>
      <c r="E63" s="42">
        <f>SUBTOTAL(3,E62:E62)</f>
        <v>1</v>
      </c>
      <c r="F63" s="44" t="s">
        <v>82</v>
      </c>
      <c r="G63" s="43"/>
    </row>
    <row r="64" spans="2:7" outlineLevel="1" x14ac:dyDescent="0.4">
      <c r="B64" s="41"/>
      <c r="C64" s="42"/>
      <c r="D64" s="42"/>
      <c r="E64" s="42"/>
      <c r="F64" s="44" t="s">
        <v>67</v>
      </c>
      <c r="G64" s="43">
        <f>SUBTOTAL(9,G62:G62)</f>
        <v>16</v>
      </c>
    </row>
    <row r="65" spans="2:7" x14ac:dyDescent="0.4">
      <c r="B65" s="41"/>
      <c r="C65" s="42"/>
      <c r="D65" s="42"/>
      <c r="E65" s="42">
        <f>SUBTOTAL(3,E3:E62)</f>
        <v>21</v>
      </c>
      <c r="F65" s="44" t="s">
        <v>80</v>
      </c>
      <c r="G65" s="43"/>
    </row>
    <row r="66" spans="2:7" x14ac:dyDescent="0.4">
      <c r="B66" s="41"/>
      <c r="C66" s="42"/>
      <c r="D66" s="42"/>
      <c r="E66" s="42"/>
      <c r="F66" s="44" t="s">
        <v>52</v>
      </c>
      <c r="G66" s="43">
        <f>SUBTOTAL(9,G3:G62)</f>
        <v>1381</v>
      </c>
    </row>
  </sheetData>
  <sortState xmlns:xlrd2="http://schemas.microsoft.com/office/spreadsheetml/2017/richdata2" ref="B3:G62">
    <sortCondition ref="C3:C62"/>
    <sortCondition ref="E3:E62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K17" sqref="K17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7" sqref="H7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I6" sqref="I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2026-04-13T09:34:15Z</dcterms:modified>
</cp:coreProperties>
</file>