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01 시험장따라하기\"/>
    </mc:Choice>
  </mc:AlternateContent>
  <bookViews>
    <workbookView xWindow="28680" yWindow="-120" windowWidth="29040" windowHeight="17640" tabRatio="771" activeTab="7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8"/>
  <definedNames>
    <definedName name="_xlnm._FilterDatabase" localSheetId="0" hidden="1">'기본작업-1'!$B$2:$G$32</definedName>
    <definedName name="_xlnm.Criteria" localSheetId="0">'기본작업-1'!#REF!</definedName>
    <definedName name="_xlnm.Extract" localSheetId="0">'기본작업-1'!#REF!</definedName>
    <definedName name="_xlnm.Print_Area" localSheetId="1">'기본작업-2'!$B$2:$H$32</definedName>
    <definedName name="_xlnm.Print_Titles" localSheetId="1">'기본작업-2'!$2:$2</definedName>
  </definedNames>
  <calcPr calcId="152511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5" l="1"/>
  <c r="G22" i="5"/>
  <c r="G15" i="5"/>
  <c r="G6" i="5"/>
  <c r="J20" i="3"/>
  <c r="M13" i="3" a="1"/>
  <c r="M13" i="3"/>
  <c r="M14" i="3" a="1"/>
  <c r="M14" i="3" s="1"/>
  <c r="M15" i="3" a="1"/>
  <c r="M15" i="3" s="1"/>
  <c r="M16" i="3" a="1"/>
  <c r="M16" i="3" s="1"/>
  <c r="M12" i="3" a="1"/>
  <c r="M12" i="3" s="1"/>
  <c r="K12" i="3"/>
  <c r="K13" i="3" a="1"/>
  <c r="K13" i="3"/>
  <c r="K14" i="3" a="1"/>
  <c r="K14" i="3" s="1"/>
  <c r="K15" i="3" a="1"/>
  <c r="K15" i="3" s="1"/>
  <c r="K16" i="3" a="1"/>
  <c r="K16" i="3" s="1"/>
  <c r="L12" i="3" a="1"/>
  <c r="L12" i="3"/>
  <c r="L13" i="3" a="1"/>
  <c r="L13" i="3" s="1"/>
  <c r="L14" i="3" a="1"/>
  <c r="L14" i="3" s="1"/>
  <c r="L15" i="3" a="1"/>
  <c r="L15" i="3"/>
  <c r="L16" i="3" a="1"/>
  <c r="L16" i="3" s="1"/>
  <c r="G28" i="5" l="1"/>
</calcChain>
</file>

<file path=xl/connections.xml><?xml version="1.0" encoding="utf-8"?>
<connections xmlns="http://schemas.openxmlformats.org/spreadsheetml/2006/main">
  <connection id="1" name="MS Access Database_Query" type="1" refreshedVersion="5">
    <dbPr connection="DSN=MS Access Database;DBQ=C:\학용품.accdb;DefaultDir=C:\Users\user\Documents;DriverId=25;FIL=MS Access;MaxBufferSize=2048;PageTimeout=5;" command="SELECT 학용품판매.날짜, 학용품판매.문구점, 학용품판매.품목, 학용품판매.단가, 학용품판매.수량_x000d__x000a_FROM `C:\학용품.accdb`.학용품판매 학용품판매"/>
  </connection>
</connections>
</file>

<file path=xl/sharedStrings.xml><?xml version="1.0" encoding="utf-8"?>
<sst xmlns="http://schemas.openxmlformats.org/spreadsheetml/2006/main" count="497" uniqueCount="64">
  <si>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</si>
  <si>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</si>
  <si>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</si>
  <si>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</si>
  <si>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</si>
  <si>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</si>
  <si>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</si>
  <si>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</si>
  <si>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</si>
  <si>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</si>
  <si>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</si>
  <si>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</si>
  <si>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</si>
  <si>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</si>
  <si>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</si>
  <si>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</si>
  <si>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</si>
  <si>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</si>
  <si>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</si>
  <si>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</si>
  <si>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</si>
  <si>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</si>
  <si>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</si>
  <si>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</si>
  <si>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</si>
  <si>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</si>
  <si>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</si>
  <si>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</si>
  <si>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</si>
  <si>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</si>
  <si>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</si>
  <si>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</si>
  <si>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</si>
  <si>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</si>
  <si>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</si>
  <si>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</si>
  <si>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</si>
  <si>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</si>
  <si>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</si>
  <si>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</si>
  <si>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</si>
  <si>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</si>
  <si>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</si>
  <si>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</si>
  <si>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</si>
  <si>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</si>
  <si>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</si>
  <si>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</si>
  <si>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</si>
  <si>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</si>
  <si>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</si>
  <si>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</si>
  <si>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</si>
  <si>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합계 : 단가</t>
  </si>
  <si>
    <t>합계 : 수량</t>
  </si>
  <si>
    <t>값</t>
  </si>
  <si>
    <t>1사분기</t>
  </si>
  <si>
    <t>2사분기</t>
  </si>
  <si>
    <t>3사분기</t>
  </si>
  <si>
    <t>***</t>
  </si>
  <si>
    <t>남경문구 요약</t>
  </si>
  <si>
    <t>모닝아트 요약</t>
  </si>
  <si>
    <t>신화상사 요약</t>
  </si>
  <si>
    <t>화진아트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</si>
</sst>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&quot;개&quot;"/>
    <numFmt numFmtId="181" formatCode="#,##0_ "/>
    <numFmt numFmtId="182" formatCode="[Blue][=1]&quot;O&quot;;[Red][=0]&quot;X&quot;;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2" fontId="0" fillId="0" borderId="6" xfId="0" applyNumberFormat="1" applyBorder="1" applyAlignment="1">
      <alignment horizontal="center" vertical="center"/>
    </xf>
    <xf numFmtId="182" fontId="0" fillId="0" borderId="9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 판매금액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'기타작업-1'!$A$3:$A$6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'기타작업-1'!$B$3:$B$6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8081096"/>
        <c:axId val="338081480"/>
      </c:barChart>
      <c:catAx>
        <c:axId val="338081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38081480"/>
        <c:crosses val="autoZero"/>
        <c:auto val="1"/>
        <c:lblAlgn val="ctr"/>
        <c:lblOffset val="100"/>
        <c:noMultiLvlLbl val="0"/>
      </c:catAx>
      <c:valAx>
        <c:axId val="338081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38081096"/>
        <c:crosses val="autoZero"/>
        <c:crossBetween val="between"/>
        <c:dispUnits>
          <c:builtInUnit val="ten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/>
      <c:overlay val="0"/>
      <c:spPr>
        <a:gradFill rotWithShape="1">
          <a:gsLst>
            <a:gs pos="0">
              <a:schemeClr val="accent4">
                <a:satMod val="103000"/>
                <a:lumMod val="102000"/>
                <a:tint val="94000"/>
              </a:schemeClr>
            </a:gs>
            <a:gs pos="50000">
              <a:schemeClr val="accent4">
                <a:satMod val="110000"/>
                <a:lumMod val="100000"/>
                <a:shade val="100000"/>
              </a:schemeClr>
            </a:gs>
            <a:gs pos="100000">
              <a:schemeClr val="accent4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676275</xdr:colOff>
          <xdr:row>1</xdr:row>
          <xdr:rowOff>0</xdr:rowOff>
        </xdr:from>
        <xdr:to>
          <xdr:col>5</xdr:col>
          <xdr:colOff>676275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xmlns="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313.748581018517" createdVersion="5" refreshedVersion="5" minRefreshableVersion="3" recordCount="30">
  <cacheSource type="external" connectionId="1"/>
  <cacheFields count="5">
    <cacheField name="날짜" numFmtId="0" sqlType="11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  <cacheField name="문구점" numFmtId="0" sqlType="-9">
      <sharedItems count="5">
        <s v="화진아트"/>
        <s v="모닝아트"/>
        <s v="새싹문구"/>
        <s v="신화상사"/>
        <s v="남경문구"/>
      </sharedItems>
    </cacheField>
    <cacheField name="품목" numFmtId="0" sqlType="-9">
      <sharedItems count="4">
        <s v="연필"/>
        <s v="크레파스"/>
        <s v="리코더"/>
        <s v="종합장"/>
      </sharedItems>
    </cacheField>
    <cacheField name="단가" numFmtId="0" sqlType="4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 sqlType="4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">
  <r>
    <x v="0"/>
    <x v="0"/>
    <x v="0"/>
    <x v="0"/>
    <x v="0"/>
  </r>
  <r>
    <x v="1"/>
    <x v="1"/>
    <x v="1"/>
    <x v="1"/>
    <x v="1"/>
  </r>
  <r>
    <x v="2"/>
    <x v="1"/>
    <x v="1"/>
    <x v="1"/>
    <x v="2"/>
  </r>
  <r>
    <x v="3"/>
    <x v="2"/>
    <x v="0"/>
    <x v="0"/>
    <x v="3"/>
  </r>
  <r>
    <x v="4"/>
    <x v="1"/>
    <x v="2"/>
    <x v="2"/>
    <x v="4"/>
  </r>
  <r>
    <x v="5"/>
    <x v="3"/>
    <x v="3"/>
    <x v="3"/>
    <x v="5"/>
  </r>
  <r>
    <x v="6"/>
    <x v="4"/>
    <x v="2"/>
    <x v="2"/>
    <x v="6"/>
  </r>
  <r>
    <x v="7"/>
    <x v="1"/>
    <x v="1"/>
    <x v="1"/>
    <x v="7"/>
  </r>
  <r>
    <x v="8"/>
    <x v="3"/>
    <x v="1"/>
    <x v="1"/>
    <x v="8"/>
  </r>
  <r>
    <x v="9"/>
    <x v="0"/>
    <x v="0"/>
    <x v="0"/>
    <x v="9"/>
  </r>
  <r>
    <x v="10"/>
    <x v="1"/>
    <x v="2"/>
    <x v="2"/>
    <x v="10"/>
  </r>
  <r>
    <x v="11"/>
    <x v="4"/>
    <x v="2"/>
    <x v="2"/>
    <x v="11"/>
  </r>
  <r>
    <x v="12"/>
    <x v="1"/>
    <x v="1"/>
    <x v="1"/>
    <x v="12"/>
  </r>
  <r>
    <x v="13"/>
    <x v="1"/>
    <x v="2"/>
    <x v="2"/>
    <x v="13"/>
  </r>
  <r>
    <x v="14"/>
    <x v="3"/>
    <x v="3"/>
    <x v="3"/>
    <x v="3"/>
  </r>
  <r>
    <x v="15"/>
    <x v="4"/>
    <x v="1"/>
    <x v="1"/>
    <x v="14"/>
  </r>
  <r>
    <x v="16"/>
    <x v="3"/>
    <x v="3"/>
    <x v="3"/>
    <x v="3"/>
  </r>
  <r>
    <x v="17"/>
    <x v="3"/>
    <x v="1"/>
    <x v="1"/>
    <x v="15"/>
  </r>
  <r>
    <x v="18"/>
    <x v="3"/>
    <x v="0"/>
    <x v="0"/>
    <x v="16"/>
  </r>
  <r>
    <x v="19"/>
    <x v="1"/>
    <x v="2"/>
    <x v="2"/>
    <x v="16"/>
  </r>
  <r>
    <x v="20"/>
    <x v="3"/>
    <x v="3"/>
    <x v="3"/>
    <x v="17"/>
  </r>
  <r>
    <x v="21"/>
    <x v="2"/>
    <x v="3"/>
    <x v="3"/>
    <x v="16"/>
  </r>
  <r>
    <x v="22"/>
    <x v="4"/>
    <x v="2"/>
    <x v="2"/>
    <x v="18"/>
  </r>
  <r>
    <x v="23"/>
    <x v="0"/>
    <x v="0"/>
    <x v="0"/>
    <x v="19"/>
  </r>
  <r>
    <x v="24"/>
    <x v="1"/>
    <x v="2"/>
    <x v="2"/>
    <x v="20"/>
  </r>
  <r>
    <x v="25"/>
    <x v="4"/>
    <x v="2"/>
    <x v="2"/>
    <x v="21"/>
  </r>
  <r>
    <x v="26"/>
    <x v="3"/>
    <x v="1"/>
    <x v="1"/>
    <x v="22"/>
  </r>
  <r>
    <x v="27"/>
    <x v="0"/>
    <x v="1"/>
    <x v="1"/>
    <x v="23"/>
  </r>
  <r>
    <x v="28"/>
    <x v="3"/>
    <x v="3"/>
    <x v="3"/>
    <x v="8"/>
  </r>
  <r>
    <x v="29"/>
    <x v="1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2" applyNumberFormats="0" applyBorderFormats="0" applyFontFormats="0" applyPatternFormats="0" applyAlignmentFormats="0" applyWidthHeightFormats="1" dataCaption="값" missingCaption="***" updatedVersion="5" minRefreshableVersion="3" useAutoFormatting="1" colGrandTotals="0" itemPrintTitles="1" createdVersion="5" indent="0" compact="0" outline="1" outlineData="1" compactData="0" multipleFieldFilters="0" fieldListSortAscending="1">
  <location ref="B2:I21" firstHeaderRow="1" firstDataRow="3" firstDataCol="2"/>
  <pivotFields count="5">
    <pivotField axis="axisCol" compact="0" showAll="0">
      <items count="7">
        <item x="0"/>
        <item x="1"/>
        <item x="2"/>
        <item x="3"/>
        <item x="4"/>
        <item x="5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</pivotFields>
  <rowFields count="2">
    <field x="1"/>
    <field x="2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0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3" baseField="1" baseItem="0" numFmtId="181"/>
    <dataField name="합계 : 수량" fld="4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G34"/>
  <sheetViews>
    <sheetView workbookViewId="0">
      <selection activeCell="F22" sqref="F22"/>
    </sheetView>
  </sheetViews>
  <sheetFormatPr defaultRowHeight="16.5" x14ac:dyDescent="0.3"/>
  <cols>
    <col min="2" max="2" width="14.125" customWidth="1"/>
    <col min="3" max="3" width="14" customWidth="1"/>
    <col min="4" max="4" width="11.125" customWidth="1"/>
    <col min="5" max="5" width="10.5" customWidth="1"/>
    <col min="7" max="7" width="12" customWidth="1"/>
  </cols>
  <sheetData>
    <row r="2" spans="2:7" x14ac:dyDescent="0.3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3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3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3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3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3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3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3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3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3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3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3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3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3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3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3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3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3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3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3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3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3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3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3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3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3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3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3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3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3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3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2" x14ac:dyDescent="0.3">
      <c r="B34" t="s">
        <v>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H32"/>
  <sheetViews>
    <sheetView workbookViewId="0">
      <selection activeCell="E31" sqref="E31"/>
    </sheetView>
  </sheetViews>
  <sheetFormatPr defaultRowHeight="16.5" x14ac:dyDescent="0.3"/>
  <cols>
    <col min="1" max="1" width="4" customWidth="1"/>
    <col min="2" max="2" width="11.125" bestFit="1" customWidth="1"/>
    <col min="3" max="3" width="11.5" customWidth="1"/>
    <col min="4" max="4" width="10.625" customWidth="1"/>
    <col min="5" max="5" width="11" customWidth="1"/>
    <col min="6" max="6" width="10.125" customWidth="1"/>
    <col min="7" max="7" width="9.875" customWidth="1"/>
    <col min="8" max="8" width="12.75" customWidth="1"/>
  </cols>
  <sheetData>
    <row r="2" spans="2:8" x14ac:dyDescent="0.3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3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3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3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3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3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3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3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3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3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3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3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3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3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3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3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3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3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3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3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3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3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3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3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3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3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3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3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3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3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3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&amp;C[페이지 번호]&amp;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O33"/>
  <sheetViews>
    <sheetView workbookViewId="0">
      <selection activeCell="J20" sqref="J20:M20"/>
    </sheetView>
  </sheetViews>
  <sheetFormatPr defaultRowHeight="16.5" x14ac:dyDescent="0.3"/>
  <cols>
    <col min="1" max="1" width="11.125" bestFit="1" customWidth="1"/>
    <col min="5" max="5" width="8.375" bestFit="1" customWidth="1"/>
    <col min="6" max="6" width="6" bestFit="1" customWidth="1"/>
    <col min="7" max="7" width="10.875" bestFit="1" customWidth="1"/>
    <col min="8" max="8" width="14.875" bestFit="1" customWidth="1"/>
    <col min="9" max="9" width="4.25" customWidth="1"/>
    <col min="11" max="11" width="12.375" customWidth="1"/>
    <col min="12" max="12" width="12.25" customWidth="1"/>
    <col min="14" max="14" width="5.375" bestFit="1" customWidth="1"/>
    <col min="15" max="15" width="6.375" bestFit="1" customWidth="1"/>
  </cols>
  <sheetData>
    <row r="2" spans="1:15" x14ac:dyDescent="0.3">
      <c r="A2" t="s">
        <v>20</v>
      </c>
    </row>
    <row r="3" spans="1:15" x14ac:dyDescent="0.3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3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/>
      <c r="H4" s="17"/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3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/>
      <c r="H5" s="17"/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3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/>
      <c r="H6" s="17"/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3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/>
      <c r="H7" s="17"/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3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/>
      <c r="H8" s="17"/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3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/>
      <c r="H9" s="17"/>
    </row>
    <row r="10" spans="1:15" x14ac:dyDescent="0.3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/>
      <c r="H10" s="17"/>
      <c r="J10" t="s">
        <v>23</v>
      </c>
    </row>
    <row r="11" spans="1:15" x14ac:dyDescent="0.3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/>
      <c r="H11" s="17"/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3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/>
      <c r="H12" s="17"/>
      <c r="J12" s="14" t="s">
        <v>17</v>
      </c>
      <c r="K12" s="17">
        <f>IFERROR(AVERAGE(IF(($B$4:$B$33=$J12),($D$4:$D$33=K$11))),"판매수량없음")</f>
        <v>0</v>
      </c>
      <c r="L12" s="17" t="str">
        <f t="array" ref="L12">IFERROR(AVERAGE(IF(($B$4:$B$33=$J12), ($D$4:$D$33=L$11))), "판매수량없음")</f>
        <v>판매수량없음</v>
      </c>
      <c r="M12" s="17" t="str">
        <f t="array" ref="M12">TEXT(SUM($B$4:$B$33=$J12, $F$4:$F$33), "0건")</f>
        <v>1853건</v>
      </c>
    </row>
    <row r="13" spans="1:15" x14ac:dyDescent="0.3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/>
      <c r="H13" s="17"/>
      <c r="J13" s="14" t="s">
        <v>8</v>
      </c>
      <c r="K13" s="17" t="str">
        <f t="array" ref="K13">IFERROR(AVERAGE(IF(($B$4:$B$33=$J13),($D$4:$D$33=K$11))),"판매수량없음")</f>
        <v>판매수량없음</v>
      </c>
      <c r="L13" s="17" t="str">
        <f t="array" ref="L13">IFERROR(AVERAGE(IF(($B$4:$B$33=$J13), ($D$4:$D$33=L$11))), "판매수량없음")</f>
        <v>판매수량없음</v>
      </c>
      <c r="M13" s="17" t="str">
        <f t="array" ref="M13">TEXT(SUM($B$4:$B$33=$J13, $F$4:$F$33), "0건")</f>
        <v>1853건</v>
      </c>
    </row>
    <row r="14" spans="1:15" x14ac:dyDescent="0.3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/>
      <c r="H14" s="17"/>
      <c r="J14" s="14" t="s">
        <v>11</v>
      </c>
      <c r="K14" s="17" t="str">
        <f t="array" ref="K14">IFERROR(AVERAGE(IF(($B$4:$B$33=$J14),($D$4:$D$33=K$11))),"판매수량없음")</f>
        <v>판매수량없음</v>
      </c>
      <c r="L14" s="17" t="str">
        <f t="array" ref="L14">IFERROR(AVERAGE(IF(($B$4:$B$33=$J14), ($D$4:$D$33=L$11))), "판매수량없음")</f>
        <v>판매수량없음</v>
      </c>
      <c r="M14" s="17" t="str">
        <f t="array" ref="M14">TEXT(SUM($B$4:$B$33=$J14, $F$4:$F$33), "0건")</f>
        <v>1853건</v>
      </c>
    </row>
    <row r="15" spans="1:15" x14ac:dyDescent="0.3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/>
      <c r="H15" s="17"/>
      <c r="J15" s="14" t="s">
        <v>14</v>
      </c>
      <c r="K15" s="17" t="str">
        <f t="array" ref="K15">IFERROR(AVERAGE(IF(($B$4:$B$33=$J15),($D$4:$D$33=K$11))),"판매수량없음")</f>
        <v>판매수량없음</v>
      </c>
      <c r="L15" s="17" t="str">
        <f t="array" ref="L15">IFERROR(AVERAGE(IF(($B$4:$B$33=$J15), ($D$4:$D$33=L$11))), "판매수량없음")</f>
        <v>판매수량없음</v>
      </c>
      <c r="M15" s="17" t="str">
        <f t="array" ref="M15">TEXT(SUM($B$4:$B$33=$J15, $F$4:$F$33), "0건")</f>
        <v>1853건</v>
      </c>
    </row>
    <row r="16" spans="1:15" x14ac:dyDescent="0.3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/>
      <c r="H16" s="17"/>
      <c r="J16" s="14" t="s">
        <v>5</v>
      </c>
      <c r="K16" s="17" t="str">
        <f t="array" ref="K16">IFERROR(AVERAGE(IF(($B$4:$B$33=$J16),($D$4:$D$33=K$11))),"판매수량없음")</f>
        <v>판매수량없음</v>
      </c>
      <c r="L16" s="17" t="str">
        <f t="array" ref="L16">IFERROR(AVERAGE(IF(($B$4:$B$33=$J16), ($D$4:$D$33=L$11))), "판매수량없음")</f>
        <v>판매수량없음</v>
      </c>
      <c r="M16" s="17" t="str">
        <f t="array" ref="M16">TEXT(SUM($B$4:$B$33=$J16, $F$4:$F$33), "0건")</f>
        <v>1853건</v>
      </c>
    </row>
    <row r="17" spans="1:13" x14ac:dyDescent="0.3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/>
      <c r="H17" s="17"/>
    </row>
    <row r="18" spans="1:13" x14ac:dyDescent="0.3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/>
      <c r="H18" s="17"/>
      <c r="J18" t="s">
        <v>25</v>
      </c>
    </row>
    <row r="19" spans="1:13" x14ac:dyDescent="0.3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/>
      <c r="H19" s="17"/>
      <c r="J19" s="35" t="s">
        <v>26</v>
      </c>
      <c r="K19" s="35"/>
      <c r="L19" s="35"/>
      <c r="M19" s="35"/>
    </row>
    <row r="20" spans="1:13" x14ac:dyDescent="0.3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/>
      <c r="H20" s="17"/>
      <c r="J20" s="36" t="e">
        <f>INDEX($F$4:$F$33,MATCH(MAX($D$4:$D$33,1)=$D4,MAX($B$4:$B$33,1)=$B4))</f>
        <v>#N/A</v>
      </c>
      <c r="K20" s="36"/>
      <c r="L20" s="36"/>
      <c r="M20" s="36"/>
    </row>
    <row r="21" spans="1:13" x14ac:dyDescent="0.3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/>
      <c r="H21" s="17"/>
    </row>
    <row r="22" spans="1:13" x14ac:dyDescent="0.3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/>
      <c r="H22" s="17"/>
    </row>
    <row r="23" spans="1:13" x14ac:dyDescent="0.3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/>
      <c r="H23" s="17"/>
    </row>
    <row r="24" spans="1:13" x14ac:dyDescent="0.3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/>
      <c r="H24" s="17"/>
    </row>
    <row r="25" spans="1:13" x14ac:dyDescent="0.3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/>
      <c r="H25" s="17"/>
    </row>
    <row r="26" spans="1:13" x14ac:dyDescent="0.3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/>
      <c r="H26" s="17"/>
    </row>
    <row r="27" spans="1:13" x14ac:dyDescent="0.3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/>
      <c r="H27" s="17"/>
    </row>
    <row r="28" spans="1:13" x14ac:dyDescent="0.3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/>
      <c r="H28" s="17"/>
    </row>
    <row r="29" spans="1:13" x14ac:dyDescent="0.3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/>
      <c r="H29" s="17"/>
    </row>
    <row r="30" spans="1:13" x14ac:dyDescent="0.3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/>
      <c r="H30" s="17"/>
    </row>
    <row r="31" spans="1:13" x14ac:dyDescent="0.3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/>
      <c r="H31" s="17"/>
    </row>
    <row r="32" spans="1:13" x14ac:dyDescent="0.3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/>
      <c r="H32" s="17"/>
    </row>
    <row r="33" spans="1:8" x14ac:dyDescent="0.3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/>
      <c r="H33" s="17"/>
    </row>
  </sheetData>
  <mergeCells count="2">
    <mergeCell ref="J19:M19"/>
    <mergeCell ref="J20:M20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I21"/>
  <sheetViews>
    <sheetView workbookViewId="0">
      <selection activeCell="D21" sqref="D21"/>
    </sheetView>
  </sheetViews>
  <sheetFormatPr defaultRowHeight="16.5" x14ac:dyDescent="0.3"/>
  <cols>
    <col min="2" max="2" width="13.5" customWidth="1"/>
    <col min="3" max="3" width="9" customWidth="1"/>
    <col min="4" max="9" width="11.125" customWidth="1"/>
    <col min="10" max="10" width="15.875" customWidth="1"/>
    <col min="11" max="11" width="15.875" bestFit="1" customWidth="1"/>
    <col min="12" max="12" width="12.5" customWidth="1"/>
    <col min="13" max="13" width="12.5" bestFit="1" customWidth="1"/>
    <col min="14" max="14" width="12.5" customWidth="1"/>
    <col min="15" max="15" width="12.5" bestFit="1" customWidth="1"/>
    <col min="16" max="16" width="12.5" customWidth="1"/>
    <col min="17" max="17" width="12.5" bestFit="1" customWidth="1"/>
    <col min="18" max="18" width="12.5" customWidth="1"/>
    <col min="19" max="19" width="12.5" bestFit="1" customWidth="1"/>
    <col min="20" max="20" width="12.5" customWidth="1"/>
    <col min="21" max="21" width="12.5" bestFit="1" customWidth="1"/>
    <col min="22" max="22" width="12.5" customWidth="1"/>
    <col min="23" max="23" width="12.5" bestFit="1" customWidth="1"/>
    <col min="24" max="24" width="12.5" customWidth="1"/>
    <col min="25" max="25" width="12.5" bestFit="1" customWidth="1"/>
    <col min="26" max="26" width="12.5" customWidth="1"/>
    <col min="27" max="27" width="12.5" bestFit="1" customWidth="1"/>
    <col min="28" max="28" width="12.5" customWidth="1"/>
    <col min="29" max="29" width="12.5" bestFit="1" customWidth="1"/>
    <col min="30" max="30" width="12.5" customWidth="1"/>
    <col min="31" max="31" width="12.5" bestFit="1" customWidth="1"/>
    <col min="32" max="32" width="12.5" customWidth="1"/>
    <col min="33" max="62" width="12.5" bestFit="1" customWidth="1"/>
    <col min="63" max="63" width="12.5" customWidth="1"/>
    <col min="64" max="65" width="15.875" bestFit="1" customWidth="1"/>
  </cols>
  <sheetData>
    <row r="2" spans="2:9" x14ac:dyDescent="0.3">
      <c r="D2" s="37" t="s">
        <v>0</v>
      </c>
      <c r="E2" s="37" t="s">
        <v>55</v>
      </c>
    </row>
    <row r="3" spans="2:9" x14ac:dyDescent="0.3">
      <c r="D3" t="s">
        <v>56</v>
      </c>
      <c r="F3" t="s">
        <v>57</v>
      </c>
      <c r="H3" t="s">
        <v>58</v>
      </c>
    </row>
    <row r="4" spans="2:9" x14ac:dyDescent="0.3">
      <c r="B4" s="37" t="s">
        <v>1</v>
      </c>
      <c r="C4" s="37" t="s">
        <v>2</v>
      </c>
      <c r="D4" t="s">
        <v>53</v>
      </c>
      <c r="E4" t="s">
        <v>54</v>
      </c>
      <c r="F4" t="s">
        <v>53</v>
      </c>
      <c r="G4" t="s">
        <v>54</v>
      </c>
      <c r="H4" t="s">
        <v>53</v>
      </c>
      <c r="I4" t="s">
        <v>54</v>
      </c>
    </row>
    <row r="5" spans="2:9" x14ac:dyDescent="0.3">
      <c r="B5" t="s">
        <v>17</v>
      </c>
      <c r="D5" s="39">
        <v>30000</v>
      </c>
      <c r="E5" s="38">
        <v>164</v>
      </c>
      <c r="F5" s="39">
        <v>20000</v>
      </c>
      <c r="G5" s="38">
        <v>35</v>
      </c>
      <c r="H5" s="39">
        <v>15000</v>
      </c>
      <c r="I5" s="38">
        <v>51</v>
      </c>
    </row>
    <row r="6" spans="2:9" x14ac:dyDescent="0.3">
      <c r="C6" t="s">
        <v>13</v>
      </c>
      <c r="D6" s="39">
        <v>30000</v>
      </c>
      <c r="E6" s="38">
        <v>164</v>
      </c>
      <c r="F6" s="39">
        <v>15000</v>
      </c>
      <c r="G6" s="38">
        <v>24</v>
      </c>
      <c r="H6" s="39">
        <v>15000</v>
      </c>
      <c r="I6" s="38">
        <v>51</v>
      </c>
    </row>
    <row r="7" spans="2:9" x14ac:dyDescent="0.3">
      <c r="C7" t="s">
        <v>10</v>
      </c>
      <c r="D7" s="39" t="s">
        <v>59</v>
      </c>
      <c r="E7" s="38" t="s">
        <v>59</v>
      </c>
      <c r="F7" s="39">
        <v>5000</v>
      </c>
      <c r="G7" s="38">
        <v>11</v>
      </c>
      <c r="H7" s="39" t="s">
        <v>59</v>
      </c>
      <c r="I7" s="38" t="s">
        <v>59</v>
      </c>
    </row>
    <row r="8" spans="2:9" x14ac:dyDescent="0.3">
      <c r="B8" t="s">
        <v>8</v>
      </c>
      <c r="D8" s="39">
        <v>65000</v>
      </c>
      <c r="E8" s="38">
        <v>461</v>
      </c>
      <c r="F8" s="39">
        <v>30000</v>
      </c>
      <c r="G8" s="38">
        <v>179</v>
      </c>
      <c r="H8" s="39">
        <v>15000</v>
      </c>
      <c r="I8" s="38">
        <v>92</v>
      </c>
    </row>
    <row r="9" spans="2:9" x14ac:dyDescent="0.3">
      <c r="C9" t="s">
        <v>13</v>
      </c>
      <c r="D9" s="39">
        <v>45000</v>
      </c>
      <c r="E9" s="38">
        <v>197</v>
      </c>
      <c r="F9" s="39">
        <v>30000</v>
      </c>
      <c r="G9" s="38">
        <v>179</v>
      </c>
      <c r="H9" s="39">
        <v>15000</v>
      </c>
      <c r="I9" s="38">
        <v>92</v>
      </c>
    </row>
    <row r="10" spans="2:9" x14ac:dyDescent="0.3">
      <c r="C10" t="s">
        <v>10</v>
      </c>
      <c r="D10" s="39">
        <v>20000</v>
      </c>
      <c r="E10" s="38">
        <v>264</v>
      </c>
      <c r="F10" s="39" t="s">
        <v>59</v>
      </c>
      <c r="G10" s="38" t="s">
        <v>59</v>
      </c>
      <c r="H10" s="39" t="s">
        <v>59</v>
      </c>
      <c r="I10" s="38" t="s">
        <v>59</v>
      </c>
    </row>
    <row r="11" spans="2:9" x14ac:dyDescent="0.3">
      <c r="B11" t="s">
        <v>11</v>
      </c>
      <c r="D11" s="39">
        <v>1200</v>
      </c>
      <c r="E11" s="38">
        <v>57</v>
      </c>
      <c r="F11" s="39">
        <v>1000</v>
      </c>
      <c r="G11" s="38">
        <v>99</v>
      </c>
      <c r="H11" s="39" t="s">
        <v>59</v>
      </c>
      <c r="I11" s="38" t="s">
        <v>59</v>
      </c>
    </row>
    <row r="12" spans="2:9" x14ac:dyDescent="0.3">
      <c r="C12" t="s">
        <v>7</v>
      </c>
      <c r="D12" s="39">
        <v>1200</v>
      </c>
      <c r="E12" s="38">
        <v>57</v>
      </c>
      <c r="F12" s="39" t="s">
        <v>59</v>
      </c>
      <c r="G12" s="38" t="s">
        <v>59</v>
      </c>
      <c r="H12" s="39" t="s">
        <v>59</v>
      </c>
      <c r="I12" s="38" t="s">
        <v>59</v>
      </c>
    </row>
    <row r="13" spans="2:9" x14ac:dyDescent="0.3">
      <c r="C13" t="s">
        <v>16</v>
      </c>
      <c r="D13" s="39" t="s">
        <v>59</v>
      </c>
      <c r="E13" s="38" t="s">
        <v>59</v>
      </c>
      <c r="F13" s="39">
        <v>1000</v>
      </c>
      <c r="G13" s="38">
        <v>99</v>
      </c>
      <c r="H13" s="39" t="s">
        <v>59</v>
      </c>
      <c r="I13" s="38" t="s">
        <v>59</v>
      </c>
    </row>
    <row r="14" spans="2:9" x14ac:dyDescent="0.3">
      <c r="B14" t="s">
        <v>14</v>
      </c>
      <c r="D14" s="39">
        <v>7000</v>
      </c>
      <c r="E14" s="38">
        <v>178</v>
      </c>
      <c r="F14" s="39">
        <v>8200</v>
      </c>
      <c r="G14" s="38">
        <v>248</v>
      </c>
      <c r="H14" s="39">
        <v>6000</v>
      </c>
      <c r="I14" s="38">
        <v>51</v>
      </c>
    </row>
    <row r="15" spans="2:9" x14ac:dyDescent="0.3">
      <c r="C15" t="s">
        <v>7</v>
      </c>
      <c r="D15" s="39" t="s">
        <v>59</v>
      </c>
      <c r="E15" s="38" t="s">
        <v>59</v>
      </c>
      <c r="F15" s="39">
        <v>1200</v>
      </c>
      <c r="G15" s="38">
        <v>99</v>
      </c>
      <c r="H15" s="39" t="s">
        <v>59</v>
      </c>
      <c r="I15" s="38" t="s">
        <v>59</v>
      </c>
    </row>
    <row r="16" spans="2:9" x14ac:dyDescent="0.3">
      <c r="C16" t="s">
        <v>16</v>
      </c>
      <c r="D16" s="39">
        <v>2000</v>
      </c>
      <c r="E16" s="38">
        <v>149</v>
      </c>
      <c r="F16" s="39">
        <v>2000</v>
      </c>
      <c r="G16" s="38">
        <v>95</v>
      </c>
      <c r="H16" s="39">
        <v>1000</v>
      </c>
      <c r="I16" s="38">
        <v>29</v>
      </c>
    </row>
    <row r="17" spans="2:9" x14ac:dyDescent="0.3">
      <c r="C17" t="s">
        <v>10</v>
      </c>
      <c r="D17" s="39">
        <v>5000</v>
      </c>
      <c r="E17" s="38">
        <v>29</v>
      </c>
      <c r="F17" s="39">
        <v>5000</v>
      </c>
      <c r="G17" s="38">
        <v>54</v>
      </c>
      <c r="H17" s="39">
        <v>5000</v>
      </c>
      <c r="I17" s="38">
        <v>22</v>
      </c>
    </row>
    <row r="18" spans="2:9" x14ac:dyDescent="0.3">
      <c r="B18" t="s">
        <v>5</v>
      </c>
      <c r="D18" s="39">
        <v>2400</v>
      </c>
      <c r="E18" s="38">
        <v>135</v>
      </c>
      <c r="F18" s="39">
        <v>1200</v>
      </c>
      <c r="G18" s="38">
        <v>16</v>
      </c>
      <c r="H18" s="39">
        <v>5000</v>
      </c>
      <c r="I18" s="38">
        <v>86</v>
      </c>
    </row>
    <row r="19" spans="2:9" x14ac:dyDescent="0.3">
      <c r="C19" t="s">
        <v>7</v>
      </c>
      <c r="D19" s="39">
        <v>2400</v>
      </c>
      <c r="E19" s="38">
        <v>135</v>
      </c>
      <c r="F19" s="39">
        <v>1200</v>
      </c>
      <c r="G19" s="38">
        <v>16</v>
      </c>
      <c r="H19" s="39" t="s">
        <v>59</v>
      </c>
      <c r="I19" s="38" t="s">
        <v>59</v>
      </c>
    </row>
    <row r="20" spans="2:9" x14ac:dyDescent="0.3">
      <c r="C20" t="s">
        <v>10</v>
      </c>
      <c r="D20" s="39" t="s">
        <v>59</v>
      </c>
      <c r="E20" s="38" t="s">
        <v>59</v>
      </c>
      <c r="F20" s="39" t="s">
        <v>59</v>
      </c>
      <c r="G20" s="38" t="s">
        <v>59</v>
      </c>
      <c r="H20" s="39">
        <v>5000</v>
      </c>
      <c r="I20" s="38">
        <v>86</v>
      </c>
    </row>
    <row r="21" spans="2:9" x14ac:dyDescent="0.3">
      <c r="B21" t="s">
        <v>52</v>
      </c>
      <c r="D21" s="39">
        <v>105600</v>
      </c>
      <c r="E21" s="38">
        <v>995</v>
      </c>
      <c r="F21" s="39">
        <v>60400</v>
      </c>
      <c r="G21" s="38">
        <v>577</v>
      </c>
      <c r="H21" s="39">
        <v>41000</v>
      </c>
      <c r="I21" s="38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G28"/>
  <sheetViews>
    <sheetView workbookViewId="0">
      <selection activeCell="B2" sqref="B2:G28"/>
    </sheetView>
  </sheetViews>
  <sheetFormatPr defaultRowHeight="16.5" outlineLevelRow="2" x14ac:dyDescent="0.3"/>
  <cols>
    <col min="1" max="1" width="4.375" customWidth="1"/>
    <col min="2" max="2" width="12.25" customWidth="1"/>
    <col min="3" max="3" width="13.375" customWidth="1"/>
    <col min="4" max="4" width="9.625" customWidth="1"/>
    <col min="5" max="5" width="14" bestFit="1" customWidth="1"/>
    <col min="6" max="6" width="9.5" customWidth="1"/>
  </cols>
  <sheetData>
    <row r="1" spans="2:7" x14ac:dyDescent="0.3">
      <c r="B1" t="s">
        <v>27</v>
      </c>
    </row>
    <row r="2" spans="2:7" x14ac:dyDescent="0.3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2" x14ac:dyDescent="0.3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2" x14ac:dyDescent="0.3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3">
      <c r="B5" s="15">
        <v>43586</v>
      </c>
      <c r="C5" s="14" t="s">
        <v>28</v>
      </c>
      <c r="D5" s="14" t="s">
        <v>6</v>
      </c>
      <c r="E5" s="14" t="s">
        <v>7</v>
      </c>
      <c r="F5" s="24">
        <v>1200</v>
      </c>
      <c r="G5" s="24">
        <v>99</v>
      </c>
    </row>
    <row r="6" spans="2:7" outlineLevel="1" x14ac:dyDescent="0.3">
      <c r="B6" s="15"/>
      <c r="C6" s="40" t="s">
        <v>60</v>
      </c>
      <c r="D6" s="34"/>
      <c r="E6" s="34"/>
      <c r="F6" s="24"/>
      <c r="G6" s="24">
        <f>SUBTOTAL(9,G3:G5)</f>
        <v>246</v>
      </c>
    </row>
    <row r="7" spans="2:7" outlineLevel="2" x14ac:dyDescent="0.3">
      <c r="B7" s="15">
        <v>43597</v>
      </c>
      <c r="C7" s="14" t="s">
        <v>8</v>
      </c>
      <c r="D7" s="14" t="s">
        <v>12</v>
      </c>
      <c r="E7" s="14" t="s">
        <v>13</v>
      </c>
      <c r="F7" s="24">
        <v>15000</v>
      </c>
      <c r="G7" s="24">
        <v>99</v>
      </c>
    </row>
    <row r="8" spans="2:7" outlineLevel="2" x14ac:dyDescent="0.3">
      <c r="B8" s="15">
        <v>43641</v>
      </c>
      <c r="C8" s="14" t="s">
        <v>8</v>
      </c>
      <c r="D8" s="14" t="s">
        <v>12</v>
      </c>
      <c r="E8" s="14" t="s">
        <v>13</v>
      </c>
      <c r="F8" s="24">
        <v>15000</v>
      </c>
      <c r="G8" s="24">
        <v>80</v>
      </c>
    </row>
    <row r="9" spans="2:7" outlineLevel="2" x14ac:dyDescent="0.3">
      <c r="B9" s="15">
        <v>43734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31</v>
      </c>
    </row>
    <row r="10" spans="2:7" outlineLevel="2" x14ac:dyDescent="0.3">
      <c r="B10" s="15">
        <v>44049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92</v>
      </c>
    </row>
    <row r="11" spans="2:7" outlineLevel="2" x14ac:dyDescent="0.3">
      <c r="B11" s="15">
        <v>44171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94</v>
      </c>
    </row>
    <row r="12" spans="2:7" outlineLevel="2" x14ac:dyDescent="0.3">
      <c r="B12" s="15">
        <v>43473</v>
      </c>
      <c r="C12" s="14" t="s">
        <v>8</v>
      </c>
      <c r="D12" s="14" t="s">
        <v>9</v>
      </c>
      <c r="E12" s="14" t="s">
        <v>10</v>
      </c>
      <c r="F12" s="24">
        <v>5000</v>
      </c>
      <c r="G12" s="24">
        <v>62</v>
      </c>
    </row>
    <row r="13" spans="2:7" outlineLevel="2" x14ac:dyDescent="0.3">
      <c r="B13" s="15">
        <v>43843</v>
      </c>
      <c r="C13" s="14" t="s">
        <v>8</v>
      </c>
      <c r="D13" s="14" t="s">
        <v>9</v>
      </c>
      <c r="E13" s="14" t="s">
        <v>10</v>
      </c>
      <c r="F13" s="24">
        <v>5000</v>
      </c>
      <c r="G13" s="24">
        <v>77</v>
      </c>
    </row>
    <row r="14" spans="2:7" outlineLevel="2" x14ac:dyDescent="0.3">
      <c r="B14" s="15">
        <v>43912</v>
      </c>
      <c r="C14" s="14" t="s">
        <v>8</v>
      </c>
      <c r="D14" s="14" t="s">
        <v>9</v>
      </c>
      <c r="E14" s="14" t="s">
        <v>10</v>
      </c>
      <c r="F14" s="24">
        <v>5000</v>
      </c>
      <c r="G14" s="24">
        <v>83</v>
      </c>
    </row>
    <row r="15" spans="2:7" outlineLevel="1" x14ac:dyDescent="0.3">
      <c r="B15" s="15"/>
      <c r="C15" s="40" t="s">
        <v>61</v>
      </c>
      <c r="D15" s="34"/>
      <c r="E15" s="34"/>
      <c r="F15" s="24"/>
      <c r="G15" s="24">
        <f>SUBTOTAL(9,G7:G14)</f>
        <v>618</v>
      </c>
    </row>
    <row r="16" spans="2:7" outlineLevel="2" x14ac:dyDescent="0.3">
      <c r="B16" s="15">
        <v>43625</v>
      </c>
      <c r="C16" s="14" t="s">
        <v>29</v>
      </c>
      <c r="D16" s="14" t="s">
        <v>12</v>
      </c>
      <c r="E16" s="14" t="s">
        <v>13</v>
      </c>
      <c r="F16" s="24">
        <v>15000</v>
      </c>
      <c r="G16" s="24">
        <v>24</v>
      </c>
    </row>
    <row r="17" spans="2:7" outlineLevel="2" x14ac:dyDescent="0.3">
      <c r="B17" s="15">
        <v>43497</v>
      </c>
      <c r="C17" s="14" t="s">
        <v>14</v>
      </c>
      <c r="D17" s="14" t="s">
        <v>15</v>
      </c>
      <c r="E17" s="14" t="s">
        <v>16</v>
      </c>
      <c r="F17" s="24">
        <v>1000</v>
      </c>
      <c r="G17" s="24">
        <v>92</v>
      </c>
    </row>
    <row r="18" spans="2:7" outlineLevel="2" x14ac:dyDescent="0.3">
      <c r="B18" s="15">
        <v>43788</v>
      </c>
      <c r="C18" s="14" t="s">
        <v>14</v>
      </c>
      <c r="D18" s="14" t="s">
        <v>15</v>
      </c>
      <c r="E18" s="14" t="s">
        <v>16</v>
      </c>
      <c r="F18" s="24">
        <v>1000</v>
      </c>
      <c r="G18" s="24">
        <v>57</v>
      </c>
    </row>
    <row r="19" spans="2:7" outlineLevel="2" x14ac:dyDescent="0.3">
      <c r="B19" s="15">
        <v>43975</v>
      </c>
      <c r="C19" s="14" t="s">
        <v>14</v>
      </c>
      <c r="D19" s="14" t="s">
        <v>15</v>
      </c>
      <c r="E19" s="14" t="s">
        <v>16</v>
      </c>
      <c r="F19" s="24">
        <v>1000</v>
      </c>
      <c r="G19" s="24">
        <v>38</v>
      </c>
    </row>
    <row r="20" spans="2:7" outlineLevel="2" x14ac:dyDescent="0.3">
      <c r="B20" s="15">
        <v>43644</v>
      </c>
      <c r="C20" s="14" t="s">
        <v>14</v>
      </c>
      <c r="D20" s="14" t="s">
        <v>9</v>
      </c>
      <c r="E20" s="14" t="s">
        <v>10</v>
      </c>
      <c r="F20" s="24">
        <v>5000</v>
      </c>
      <c r="G20" s="24">
        <v>29</v>
      </c>
    </row>
    <row r="21" spans="2:7" outlineLevel="2" x14ac:dyDescent="0.3">
      <c r="B21" s="15">
        <v>43948</v>
      </c>
      <c r="C21" s="14" t="s">
        <v>14</v>
      </c>
      <c r="D21" s="14" t="s">
        <v>9</v>
      </c>
      <c r="E21" s="14" t="s">
        <v>10</v>
      </c>
      <c r="F21" s="24">
        <v>5000</v>
      </c>
      <c r="G21" s="24">
        <v>54</v>
      </c>
    </row>
    <row r="22" spans="2:7" outlineLevel="1" x14ac:dyDescent="0.3">
      <c r="B22" s="15"/>
      <c r="C22" s="40" t="s">
        <v>62</v>
      </c>
      <c r="D22" s="34"/>
      <c r="E22" s="34"/>
      <c r="F22" s="24"/>
      <c r="G22" s="24">
        <f>SUBTOTAL(9,G16:G21)</f>
        <v>294</v>
      </c>
    </row>
    <row r="23" spans="2:7" outlineLevel="2" x14ac:dyDescent="0.3">
      <c r="B23" s="15">
        <v>43759</v>
      </c>
      <c r="C23" s="14" t="s">
        <v>30</v>
      </c>
      <c r="D23" s="14" t="s">
        <v>12</v>
      </c>
      <c r="E23" s="14" t="s">
        <v>13</v>
      </c>
      <c r="F23" s="24">
        <v>15000</v>
      </c>
      <c r="G23" s="24">
        <v>72</v>
      </c>
    </row>
    <row r="24" spans="2:7" outlineLevel="2" x14ac:dyDescent="0.3">
      <c r="B24" s="15">
        <v>43466</v>
      </c>
      <c r="C24" s="14" t="s">
        <v>5</v>
      </c>
      <c r="D24" s="14" t="s">
        <v>6</v>
      </c>
      <c r="E24" s="14" t="s">
        <v>7</v>
      </c>
      <c r="F24" s="24">
        <v>1200</v>
      </c>
      <c r="G24" s="24">
        <v>46</v>
      </c>
    </row>
    <row r="25" spans="2:7" outlineLevel="2" x14ac:dyDescent="0.3">
      <c r="B25" s="15">
        <v>43527</v>
      </c>
      <c r="C25" s="14" t="s">
        <v>5</v>
      </c>
      <c r="D25" s="14" t="s">
        <v>6</v>
      </c>
      <c r="E25" s="14" t="s">
        <v>7</v>
      </c>
      <c r="F25" s="24">
        <v>1200</v>
      </c>
      <c r="G25" s="24">
        <v>89</v>
      </c>
    </row>
    <row r="26" spans="2:7" outlineLevel="2" x14ac:dyDescent="0.3">
      <c r="B26" s="15">
        <v>43633</v>
      </c>
      <c r="C26" s="14" t="s">
        <v>5</v>
      </c>
      <c r="D26" s="14" t="s">
        <v>6</v>
      </c>
      <c r="E26" s="14" t="s">
        <v>7</v>
      </c>
      <c r="F26" s="24">
        <v>1200</v>
      </c>
      <c r="G26" s="24">
        <v>16</v>
      </c>
    </row>
    <row r="27" spans="2:7" outlineLevel="1" x14ac:dyDescent="0.3">
      <c r="B27" s="41"/>
      <c r="C27" s="44" t="s">
        <v>63</v>
      </c>
      <c r="D27" s="42"/>
      <c r="E27" s="42"/>
      <c r="F27" s="43"/>
      <c r="G27" s="43">
        <f>SUBTOTAL(9,G23:G26)</f>
        <v>223</v>
      </c>
    </row>
    <row r="28" spans="2:7" x14ac:dyDescent="0.3">
      <c r="B28" s="41"/>
      <c r="C28" s="44" t="s">
        <v>52</v>
      </c>
      <c r="D28" s="42"/>
      <c r="E28" s="42"/>
      <c r="F28" s="43"/>
      <c r="G28" s="43">
        <f>SUBTOTAL(9,G3:G26)</f>
        <v>1381</v>
      </c>
    </row>
  </sheetData>
  <sortState ref="B3:G23">
    <sortCondition ref="C3:C23"/>
    <sortCondition ref="E3:E23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B6"/>
  <sheetViews>
    <sheetView workbookViewId="0">
      <selection activeCell="L20" sqref="L20"/>
    </sheetView>
  </sheetViews>
  <sheetFormatPr defaultRowHeight="16.5" x14ac:dyDescent="0.3"/>
  <cols>
    <col min="1" max="1" width="11.875" customWidth="1"/>
    <col min="2" max="2" width="11.875" bestFit="1" customWidth="1"/>
  </cols>
  <sheetData>
    <row r="2" spans="1:2" x14ac:dyDescent="0.3">
      <c r="A2" s="11" t="s">
        <v>2</v>
      </c>
      <c r="B2" s="11" t="s">
        <v>19</v>
      </c>
    </row>
    <row r="3" spans="1:2" x14ac:dyDescent="0.3">
      <c r="A3" s="12" t="s">
        <v>13</v>
      </c>
      <c r="B3" s="13">
        <v>9169500</v>
      </c>
    </row>
    <row r="4" spans="1:2" x14ac:dyDescent="0.3">
      <c r="A4" s="12" t="s">
        <v>7</v>
      </c>
      <c r="B4" s="13">
        <v>34651200</v>
      </c>
    </row>
    <row r="5" spans="1:2" x14ac:dyDescent="0.3">
      <c r="A5" s="12" t="s">
        <v>16</v>
      </c>
      <c r="B5" s="13">
        <v>35082000</v>
      </c>
    </row>
    <row r="6" spans="1:2" x14ac:dyDescent="0.3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B4:G15"/>
  <sheetViews>
    <sheetView workbookViewId="0">
      <selection activeCell="K5" sqref="K5"/>
    </sheetView>
  </sheetViews>
  <sheetFormatPr defaultRowHeight="16.5" x14ac:dyDescent="0.3"/>
  <cols>
    <col min="1" max="1" width="4.5" customWidth="1"/>
    <col min="2" max="7" width="11.875" customWidth="1"/>
  </cols>
  <sheetData>
    <row r="4" spans="2:7" x14ac:dyDescent="0.3">
      <c r="B4" t="s">
        <v>31</v>
      </c>
    </row>
    <row r="5" spans="2:7" x14ac:dyDescent="0.3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3">
      <c r="B6" s="28" t="s">
        <v>38</v>
      </c>
      <c r="C6" s="29" t="s">
        <v>39</v>
      </c>
      <c r="D6" s="29">
        <v>54</v>
      </c>
      <c r="E6" s="29">
        <v>2002</v>
      </c>
      <c r="F6" s="45">
        <v>1</v>
      </c>
      <c r="G6" s="30">
        <v>92</v>
      </c>
    </row>
    <row r="7" spans="2:7" x14ac:dyDescent="0.3">
      <c r="B7" s="28" t="s">
        <v>40</v>
      </c>
      <c r="C7" s="29" t="s">
        <v>41</v>
      </c>
      <c r="D7" s="29">
        <v>60</v>
      </c>
      <c r="E7" s="29">
        <v>1997</v>
      </c>
      <c r="F7" s="45">
        <v>0</v>
      </c>
      <c r="G7" s="30">
        <v>95</v>
      </c>
    </row>
    <row r="8" spans="2:7" x14ac:dyDescent="0.3">
      <c r="B8" s="28" t="s">
        <v>38</v>
      </c>
      <c r="C8" s="29" t="s">
        <v>42</v>
      </c>
      <c r="D8" s="29">
        <v>50</v>
      </c>
      <c r="E8" s="29">
        <v>2007</v>
      </c>
      <c r="F8" s="45">
        <v>1</v>
      </c>
      <c r="G8" s="30">
        <v>93</v>
      </c>
    </row>
    <row r="9" spans="2:7" x14ac:dyDescent="0.3">
      <c r="B9" s="28" t="s">
        <v>40</v>
      </c>
      <c r="C9" s="29" t="s">
        <v>43</v>
      </c>
      <c r="D9" s="29">
        <v>59</v>
      </c>
      <c r="E9" s="29">
        <v>1998</v>
      </c>
      <c r="F9" s="45">
        <v>0</v>
      </c>
      <c r="G9" s="30">
        <v>99</v>
      </c>
    </row>
    <row r="10" spans="2:7" x14ac:dyDescent="0.3">
      <c r="B10" s="28" t="s">
        <v>38</v>
      </c>
      <c r="C10" s="29" t="s">
        <v>44</v>
      </c>
      <c r="D10" s="29">
        <v>48</v>
      </c>
      <c r="E10" s="29">
        <v>2009</v>
      </c>
      <c r="F10" s="45">
        <v>1</v>
      </c>
      <c r="G10" s="30">
        <v>98</v>
      </c>
    </row>
    <row r="11" spans="2:7" x14ac:dyDescent="0.3">
      <c r="B11" s="28" t="s">
        <v>40</v>
      </c>
      <c r="C11" s="29" t="s">
        <v>45</v>
      </c>
      <c r="D11" s="29">
        <v>51</v>
      </c>
      <c r="E11" s="29">
        <v>2006</v>
      </c>
      <c r="F11" s="45">
        <v>1</v>
      </c>
      <c r="G11" s="30">
        <v>94</v>
      </c>
    </row>
    <row r="12" spans="2:7" x14ac:dyDescent="0.3">
      <c r="B12" s="28" t="s">
        <v>38</v>
      </c>
      <c r="C12" s="29" t="s">
        <v>46</v>
      </c>
      <c r="D12" s="29">
        <v>54</v>
      </c>
      <c r="E12" s="29">
        <v>2003</v>
      </c>
      <c r="F12" s="45">
        <v>1</v>
      </c>
      <c r="G12" s="30">
        <v>91</v>
      </c>
    </row>
    <row r="13" spans="2:7" x14ac:dyDescent="0.3">
      <c r="B13" s="28" t="s">
        <v>40</v>
      </c>
      <c r="C13" s="29" t="s">
        <v>47</v>
      </c>
      <c r="D13" s="29">
        <v>58</v>
      </c>
      <c r="E13" s="29">
        <v>1999</v>
      </c>
      <c r="F13" s="45">
        <v>0</v>
      </c>
      <c r="G13" s="30">
        <v>96</v>
      </c>
    </row>
    <row r="14" spans="2:7" x14ac:dyDescent="0.3">
      <c r="B14" s="28" t="s">
        <v>48</v>
      </c>
      <c r="C14" s="29" t="s">
        <v>49</v>
      </c>
      <c r="D14" s="29">
        <v>61</v>
      </c>
      <c r="E14" s="29">
        <v>1996</v>
      </c>
      <c r="F14" s="45">
        <v>1</v>
      </c>
      <c r="G14" s="30">
        <v>91</v>
      </c>
    </row>
    <row r="15" spans="2:7" x14ac:dyDescent="0.3">
      <c r="B15" s="31" t="s">
        <v>40</v>
      </c>
      <c r="C15" s="32" t="s">
        <v>50</v>
      </c>
      <c r="D15" s="32">
        <v>52</v>
      </c>
      <c r="E15" s="32">
        <v>2005</v>
      </c>
      <c r="F15" s="46">
        <v>1</v>
      </c>
      <c r="G15" s="33">
        <v>90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4</xdr:col>
                    <xdr:colOff>676275</xdr:colOff>
                    <xdr:row>1</xdr:row>
                    <xdr:rowOff>0</xdr:rowOff>
                  </from>
                  <to>
                    <xdr:col>5</xdr:col>
                    <xdr:colOff>676275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7"/>
  <sheetViews>
    <sheetView tabSelected="1" workbookViewId="0">
      <selection activeCell="H4" sqref="H4"/>
    </sheetView>
  </sheetViews>
  <sheetFormatPr defaultRowHeight="16.5" x14ac:dyDescent="0.3"/>
  <cols>
    <col min="1" max="1" width="11.125" bestFit="1" customWidth="1"/>
    <col min="8" max="8" width="14.5" customWidth="1"/>
  </cols>
  <sheetData>
    <row r="1" spans="1:10" x14ac:dyDescent="0.3">
      <c r="A1" t="s">
        <v>20</v>
      </c>
    </row>
    <row r="2" spans="1:10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3">
      <c r="A3" s="15">
        <v>45972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3">
      <c r="A4" s="14"/>
      <c r="B4" s="14"/>
      <c r="C4" s="14"/>
      <c r="D4" s="16"/>
      <c r="E4" s="16"/>
      <c r="F4" s="16"/>
    </row>
    <row r="5" spans="1:10" x14ac:dyDescent="0.3">
      <c r="A5" s="14"/>
      <c r="B5" s="14"/>
      <c r="C5" s="14"/>
      <c r="D5" s="16"/>
      <c r="E5" s="16"/>
      <c r="F5" s="16"/>
    </row>
    <row r="6" spans="1:10" x14ac:dyDescent="0.3">
      <c r="A6" s="14"/>
      <c r="B6" s="14"/>
      <c r="C6" s="14"/>
      <c r="D6" s="16"/>
      <c r="E6" s="16"/>
      <c r="F6" s="16"/>
    </row>
    <row r="7" spans="1:10" x14ac:dyDescent="0.3">
      <c r="A7" s="14"/>
      <c r="B7" s="14"/>
      <c r="C7" s="14"/>
      <c r="D7" s="16"/>
      <c r="E7" s="16"/>
      <c r="F7" s="16"/>
    </row>
    <row r="8" spans="1:10" x14ac:dyDescent="0.3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3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3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3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3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3">
      <c r="A13" s="14"/>
      <c r="B13" s="14"/>
      <c r="C13" s="14"/>
      <c r="D13" s="16"/>
      <c r="E13" s="16"/>
      <c r="F13" s="16"/>
    </row>
    <row r="14" spans="1:10" x14ac:dyDescent="0.3">
      <c r="A14" s="14"/>
      <c r="B14" s="14"/>
      <c r="C14" s="14"/>
      <c r="D14" s="16"/>
      <c r="E14" s="16"/>
      <c r="F14" s="16"/>
    </row>
    <row r="15" spans="1:10" x14ac:dyDescent="0.3">
      <c r="A15" s="14"/>
      <c r="B15" s="14"/>
      <c r="C15" s="14"/>
      <c r="D15" s="16"/>
      <c r="E15" s="16"/>
      <c r="F15" s="16"/>
    </row>
    <row r="16" spans="1:10" x14ac:dyDescent="0.3">
      <c r="A16" s="14"/>
      <c r="B16" s="14"/>
      <c r="C16" s="14"/>
      <c r="D16" s="16"/>
      <c r="E16" s="16"/>
      <c r="F16" s="16"/>
    </row>
    <row r="17" spans="1:6" x14ac:dyDescent="0.3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2026-10-18T09:20:03Z</dcterms:modified>
</cp:coreProperties>
</file>