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 codeName="{AE6600E7-7A62-396C-DE95-9942FA9DD81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OM\Desktop\2026_컴활2급_실기_기출문제집 - 복사본\01 시험장따라하기\"/>
    </mc:Choice>
  </mc:AlternateContent>
  <xr:revisionPtr revIDLastSave="0" documentId="13_ncr:1_{DB2214AF-1FA8-45DD-B9B7-9C8C40CF7C2D}" xr6:coauthVersionLast="47" xr6:coauthVersionMax="47" xr10:uidLastSave="{00000000-0000-0000-0000-000000000000}"/>
  <bookViews>
    <workbookView xWindow="-108" yWindow="-108" windowWidth="23256" windowHeight="12576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nm.Criteria" localSheetId="2">'기본작업-3'!$A$22:$B$23</definedName>
    <definedName name="_xlnm.Extract" localSheetId="2">'기본작업-3'!$A$26:$G$26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4" i="7"/>
  <c r="G22" i="5"/>
  <c r="D28" i="5"/>
  <c r="D23" i="5"/>
  <c r="D18" i="5"/>
  <c r="D13" i="5"/>
  <c r="D8" i="5"/>
  <c r="D30" i="5" s="1"/>
  <c r="F4" i="8"/>
  <c r="F5" i="8"/>
  <c r="F6" i="8"/>
  <c r="F7" i="8"/>
  <c r="F8" i="8"/>
  <c r="F9" i="8"/>
  <c r="F24" i="5"/>
  <c r="G24" i="5" s="1"/>
  <c r="G27" i="5" s="1"/>
  <c r="F4" i="5"/>
  <c r="G4" i="5" s="1"/>
  <c r="F14" i="5"/>
  <c r="G14" i="5"/>
  <c r="G17" i="5" s="1"/>
  <c r="F9" i="5"/>
  <c r="G9" i="5" s="1"/>
  <c r="G12" i="5" s="1"/>
  <c r="F5" i="5"/>
  <c r="G5" i="5" s="1"/>
  <c r="F19" i="5"/>
  <c r="G19" i="5"/>
  <c r="F25" i="5"/>
  <c r="G25" i="5"/>
  <c r="F10" i="5"/>
  <c r="G10" i="5"/>
  <c r="F15" i="5"/>
  <c r="G15" i="5" s="1"/>
  <c r="F20" i="5"/>
  <c r="G20" i="5" s="1"/>
  <c r="F11" i="5"/>
  <c r="G11" i="5"/>
  <c r="F16" i="5"/>
  <c r="G16" i="5"/>
  <c r="F6" i="5"/>
  <c r="G6" i="5" s="1"/>
  <c r="F26" i="5"/>
  <c r="G26" i="5"/>
  <c r="F21" i="5"/>
  <c r="G21" i="5" s="1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  <c r="G7" i="5" l="1"/>
  <c r="G2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</author>
  </authors>
  <commentList>
    <comment ref="H8" authorId="0" shapeId="0" xr:uid="{BCB44818-B5E8-4E71-841A-D461CCC6B2FE}">
      <text>
        <r>
          <rPr>
            <b/>
            <sz val="9"/>
            <color indexed="81"/>
            <rFont val="돋움"/>
            <family val="3"/>
            <charset val="129"/>
          </rPr>
          <t>최대이익금액</t>
        </r>
      </text>
    </comment>
  </commentList>
</comments>
</file>

<file path=xl/sharedStrings.xml><?xml version="1.0" encoding="utf-8"?>
<sst xmlns="http://schemas.openxmlformats.org/spreadsheetml/2006/main" count="425" uniqueCount="307">
  <si>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</si>
  <si>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</si>
  <si>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</si>
  <si>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</si>
  <si>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</si>
  <si>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</si>
  <si>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</si>
  <si>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</si>
  <si>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</si>
  <si>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</si>
  <si>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</si>
  <si>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</si>
  <si>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</si>
  <si>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</si>
  <si>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</si>
  <si>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</si>
  <si>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</si>
  <si>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</si>
  <si>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</si>
  <si>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</si>
  <si>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</si>
  <si>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</si>
  <si>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</si>
  <si>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</si>
  <si>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</si>
  <si>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</si>
  <si>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</si>
  <si>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</si>
  <si>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</si>
  <si>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</si>
  <si>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</si>
  <si>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</si>
  <si>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</si>
  <si>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</si>
  <si>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</si>
  <si>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</si>
  <si>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</si>
  <si>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</si>
  <si>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</si>
  <si>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</si>
  <si>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</si>
  <si>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</si>
  <si>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</si>
  <si>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</si>
  <si>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</si>
  <si>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</si>
  <si>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</si>
  <si>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</si>
  <si>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</si>
  <si>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</si>
  <si>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</si>
  <si>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</si>
  <si>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</si>
  <si>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</si>
  <si>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</si>
  <si>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</si>
  <si>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</si>
  <si>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</si>
  <si>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</si>
  <si>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</si>
  <si>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</si>
  <si>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</si>
  <si>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</si>
  <si>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</si>
  <si>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</si>
  <si>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</si>
  <si>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</si>
  <si>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</si>
  <si>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</si>
  <si>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</si>
  <si>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</si>
  <si>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</si>
  <si>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</si>
  <si>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</si>
  <si>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</si>
  <si>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</si>
  <si>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</si>
  <si>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</si>
  <si>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</si>
  <si>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</si>
  <si>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</si>
  <si>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</si>
  <si>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</si>
  <si>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</si>
  <si>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</si>
  <si>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</si>
  <si>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</si>
  <si>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</si>
  <si>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</si>
  <si>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</si>
  <si>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</si>
  <si>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</si>
  <si>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</si>
  <si>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</si>
  <si>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</si>
  <si>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</si>
  <si>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</si>
  <si>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</si>
  <si>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</si>
  <si>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</si>
  <si>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</si>
  <si>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</si>
  <si>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</si>
  <si>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</si>
  <si>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</si>
  <si>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</si>
  <si>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</si>
  <si>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</si>
  <si>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</si>
  <si>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</si>
  <si>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</si>
  <si>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</si>
  <si>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</si>
  <si>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</si>
  <si>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</si>
  <si>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</si>
  <si>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</si>
  <si>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</si>
  <si>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</si>
  <si>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</si>
  <si>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</si>
  <si>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</si>
  <si>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</si>
  <si>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</si>
  <si>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</si>
  <si>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</si>
  <si>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</si>
  <si>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</si>
  <si>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</si>
  <si>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</si>
  <si>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</si>
  <si>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</si>
  <si>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</si>
  <si>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</si>
  <si>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</si>
  <si>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</si>
  <si>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</si>
  <si>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</si>
  <si>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</si>
  <si>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</si>
  <si>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</si>
  <si>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</si>
  <si>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</si>
  <si>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</si>
  <si>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</si>
  <si>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</si>
  <si>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</si>
  <si>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</si>
  <si>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</si>
  <si>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</si>
  <si>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</si>
  <si>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</si>
  <si>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</si>
  <si>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</si>
  <si>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</si>
  <si>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</si>
  <si>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</si>
  <si>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</si>
  <si>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</si>
  <si>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</si>
  <si>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</si>
  <si>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</si>
  <si>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</si>
  <si>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</si>
  <si>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</si>
  <si>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</si>
  <si>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</si>
  <si>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</si>
  <si>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</si>
  <si>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</si>
  <si>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</si>
  <si>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</si>
  <si>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</si>
  <si>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</si>
  <si>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</si>
  <si>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</si>
  <si>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</si>
  <si>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</si>
  <si>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</si>
  <si>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</si>
  <si>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</si>
  <si>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</si>
  <si>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</si>
  <si>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</si>
  <si>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</si>
  <si>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</si>
  <si>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</si>
  <si>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</si>
  <si>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</si>
  <si>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</si>
  <si>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</si>
  <si>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</si>
  <si>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</si>
  <si>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</si>
  <si>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</si>
  <si>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</si>
  <si>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</si>
  <si>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</si>
  <si>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</si>
  <si>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</si>
  <si>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</si>
  <si>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</si>
  <si>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</si>
  <si>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</si>
  <si>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</si>
  <si>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</si>
  <si>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</si>
  <si>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</si>
  <si>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</si>
  <si>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</si>
  <si>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</si>
  <si>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</si>
  <si>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</si>
  <si>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</si>
  <si>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</si>
  <si>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</si>
  <si>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</si>
  <si>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</si>
  <si>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</si>
  <si>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</si>
  <si>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</si>
  <si>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</si>
  <si>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</si>
  <si>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</si>
  <si>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</si>
  <si>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</si>
  <si>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</si>
  <si>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</si>
  <si>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</si>
  <si>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</si>
  <si>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</si>
  <si>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</si>
  <si>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</si>
  <si>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</si>
  <si>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</si>
  <si>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</si>
  <si>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</si>
  <si>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</si>
  <si>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</si>
  <si>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</si>
  <si>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</si>
  <si>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</si>
  <si>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</si>
  <si>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</si>
  <si>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</si>
  <si>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</si>
  <si>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</si>
  <si>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</si>
  <si>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</si>
  <si>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</si>
  <si>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</si>
  <si>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</si>
  <si>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</si>
  <si>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</si>
  <si>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</si>
  <si>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</si>
  <si>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지역</t>
    <phoneticPr fontId="1" type="noConversion"/>
  </si>
  <si>
    <t>서울</t>
    <phoneticPr fontId="1" type="noConversion"/>
  </si>
  <si>
    <t>대전</t>
    <phoneticPr fontId="1" type="noConversion"/>
  </si>
  <si>
    <t>대구</t>
    <phoneticPr fontId="1" type="noConversion"/>
  </si>
  <si>
    <t>부산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</si>
  <si>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</si>
  <si>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</si>
  <si>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</si>
  <si>
    <t>주문일자</t>
    <phoneticPr fontId="1" type="noConversion"/>
  </si>
  <si>
    <t>제품명</t>
    <phoneticPr fontId="1" type="noConversion"/>
  </si>
  <si>
    <t>담당자</t>
    <phoneticPr fontId="1" type="noConversion"/>
  </si>
  <si>
    <t>제품가</t>
    <phoneticPr fontId="1" type="noConversion"/>
  </si>
  <si>
    <t>주문량</t>
    <phoneticPr fontId="1" type="noConversion"/>
  </si>
  <si>
    <t>한대만</t>
    <phoneticPr fontId="1" type="noConversion"/>
  </si>
  <si>
    <t>이성은</t>
    <phoneticPr fontId="1" type="noConversion"/>
  </si>
  <si>
    <t>서지태</t>
    <phoneticPr fontId="1" type="noConversion"/>
  </si>
  <si>
    <t>유인아</t>
    <phoneticPr fontId="1" type="noConversion"/>
  </si>
  <si>
    <t>엄경현</t>
    <phoneticPr fontId="1" type="noConversion"/>
  </si>
  <si>
    <t>신채용</t>
    <phoneticPr fontId="1" type="noConversion"/>
  </si>
  <si>
    <t>이무원</t>
    <phoneticPr fontId="1" type="noConversion"/>
  </si>
  <si>
    <t>Sound Card</t>
    <phoneticPr fontId="1" type="noConversion"/>
  </si>
  <si>
    <t>Mainboard</t>
    <phoneticPr fontId="1" type="noConversion"/>
  </si>
  <si>
    <t>Printer</t>
    <phoneticPr fontId="1" type="noConversion"/>
  </si>
  <si>
    <t>Keyboard</t>
    <phoneticPr fontId="1" type="noConversion"/>
  </si>
  <si>
    <t>Scanner</t>
    <phoneticPr fontId="1" type="noConversion"/>
  </si>
  <si>
    <t>Speaker</t>
    <phoneticPr fontId="1" type="noConversion"/>
  </si>
  <si>
    <t>Mouse</t>
    <phoneticPr fontId="1" type="noConversion"/>
  </si>
  <si>
    <t>직위</t>
    <phoneticPr fontId="1" type="noConversion"/>
  </si>
  <si>
    <t>대리</t>
    <phoneticPr fontId="1" type="noConversion"/>
  </si>
  <si>
    <t>수령액</t>
    <phoneticPr fontId="1" type="noConversion"/>
  </si>
  <si>
    <t>&gt;=2600000</t>
    <phoneticPr fontId="1" type="noConversion"/>
  </si>
  <si>
    <t>취미/실용 최대</t>
  </si>
  <si>
    <t>인문/교양 최대</t>
  </si>
  <si>
    <t>수험서 최대</t>
  </si>
  <si>
    <t>소설 최대</t>
  </si>
  <si>
    <t>경제/경영 최대</t>
  </si>
  <si>
    <t>전체 최대값</t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</si>
  <si>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</si>
  <si>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</si>
  <si>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</si>
  <si>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</si>
  <si>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</si>
  <si>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</si>
  <si>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(모두)</t>
  </si>
  <si>
    <t>행 레이블</t>
  </si>
  <si>
    <t>총합계</t>
  </si>
  <si>
    <t>열 레이블</t>
  </si>
  <si>
    <t>2월</t>
  </si>
  <si>
    <t>3월</t>
  </si>
  <si>
    <t>평균 : 기본료</t>
  </si>
  <si>
    <t>평균 : 결제금액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</si>
</sst>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80" formatCode="#,##0&quot;만원&quot;"/>
    <numFmt numFmtId="181" formatCode="#,##0_);[Red]\(#,##0\)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/>
      <sz val="16"/>
      <color theme="1"/>
      <name val="굴림체"/>
      <family val="3"/>
      <charset val="129"/>
    </font>
    <font>
      <sz val="11"/>
      <color rgb="FFFFFF00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80" fontId="0" fillId="0" borderId="1" xfId="0" applyNumberFormat="1" applyBorder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180" fontId="0" fillId="0" borderId="8" xfId="0" applyNumberFormat="1" applyBorder="1">
      <alignment vertical="center"/>
    </xf>
    <xf numFmtId="0" fontId="10" fillId="3" borderId="9" xfId="0" applyFont="1" applyFill="1" applyBorder="1" applyAlignment="1">
      <alignment horizontal="center" vertical="center"/>
    </xf>
    <xf numFmtId="180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80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81" fontId="0" fillId="0" borderId="0" xfId="0" applyNumberFormat="1">
      <alignment vertical="center"/>
    </xf>
    <xf numFmtId="0" fontId="7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numFmt numFmtId="178" formatCode="#,##0_ "/>
    </dxf>
    <dxf>
      <numFmt numFmtId="181" formatCode="#,##0_);[Red]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u="sng">
                <a:latin typeface="궁서체" panose="02030609000101010101" pitchFamily="17" charset="-127"/>
                <a:ea typeface="궁서체" panose="02030609000101010101" pitchFamily="17" charset="-127"/>
              </a:rPr>
              <a:t>자동차 렌트 요금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44-46A0-B093-2B0732D4C1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차트작업!$F$3</c15:sqref>
                        </c15:formulaRef>
                      </c:ext>
                    </c:extLst>
                    <c:strCache>
                      <c:ptCount val="1"/>
                      <c:pt idx="0">
                        <c:v>합계요금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차트작업!$A$4:$A$9</c15:sqref>
                        </c15:formulaRef>
                      </c:ext>
                    </c:extLst>
                    <c:strCache>
                      <c:ptCount val="6"/>
                      <c:pt idx="0">
                        <c:v>소랜드</c:v>
                      </c:pt>
                      <c:pt idx="1">
                        <c:v>소나투</c:v>
                      </c:pt>
                      <c:pt idx="2">
                        <c:v>스타락스</c:v>
                      </c:pt>
                      <c:pt idx="3">
                        <c:v>렉시턴</c:v>
                      </c:pt>
                      <c:pt idx="4">
                        <c:v>엑스엠</c:v>
                      </c:pt>
                      <c:pt idx="5">
                        <c:v>올란다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차트작업!$F$4:$F$9</c15:sqref>
                        </c15:formulaRef>
                      </c:ext>
                    </c:extLst>
                    <c:numCache>
                      <c:formatCode>#,##0_ </c:formatCode>
                      <c:ptCount val="6"/>
                      <c:pt idx="0">
                        <c:v>190000</c:v>
                      </c:pt>
                      <c:pt idx="1">
                        <c:v>178000</c:v>
                      </c:pt>
                      <c:pt idx="2">
                        <c:v>116000</c:v>
                      </c:pt>
                      <c:pt idx="3">
                        <c:v>155000</c:v>
                      </c:pt>
                      <c:pt idx="4">
                        <c:v>138000</c:v>
                      </c:pt>
                      <c:pt idx="5">
                        <c:v>192000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87-4AFB-8FB0-E72F56DDE5EC}"/>
                  </c:ext>
                </c:extLst>
              </c15:ser>
            </c15:filteredBarSeries>
          </c:ext>
        </c:extLst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A2663AC7-1F08-4C54-BD38-D48A92E53544}"/>
            </a:ext>
          </a:extLst>
        </xdr:cNvPr>
        <xdr:cNvSpPr/>
      </xdr:nvSpPr>
      <xdr:spPr>
        <a:xfrm>
          <a:off x="53644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F54D8F4-0B7D-DDD0-4088-B19BB5EF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M" refreshedDate="46127.434730439818" createdVersion="7" refreshedVersion="7" minRefreshableVersion="3" recordCount="10" xr:uid="{EFF29198-6F2C-446E-ACD4-D80D1EABF120}">
  <cacheSource type="worksheet">
    <worksheetSource ref="A3:H13" sheet="분석작업-2"/>
  </cacheSource>
  <cacheFields count="8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5-02-07T00:00:00" maxDate="2025-03-24T00:00:00" count="10">
        <d v="2025-02-07T00:00:00"/>
        <d v="2025-02-10T00:00:00"/>
        <d v="2025-02-24T00:00:00"/>
        <d v="2025-03-03T00:00:00"/>
        <d v="2025-03-07T00:00:00"/>
        <d v="2025-03-10T00:00:00"/>
        <d v="2025-03-15T00:00:00"/>
        <d v="2025-03-17T00:00:00"/>
        <d v="2025-03-22T00:00:00"/>
        <d v="2025-03-23T00:00:00"/>
      </sharedItems>
      <fieldGroup base="1">
        <rangePr groupBy="months" startDate="2025-02-07T00:00:00" endDate="2025-03-24T00:00:00"/>
        <groupItems count="14">
          <s v="&lt;2025-02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3-24"/>
        </groupItems>
      </fieldGroup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634079-2F04-45BB-91FA-1D4C3DFAA1A5}" name="피벗 테이블1" cacheId="5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18:E25" firstHeaderRow="1" firstDataRow="3" firstDataCol="1" rowPageCount="1" colPageCount="1"/>
  <pivotFields count="8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axis="axisCol" numFmtId="177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1"/>
    <field x="-2"/>
  </colFields>
  <colItems count="4">
    <i>
      <x v="2"/>
      <x/>
    </i>
    <i r="1" i="1">
      <x v="1"/>
    </i>
    <i>
      <x v="3"/>
      <x/>
    </i>
    <i r="1" i="1">
      <x v="1"/>
    </i>
  </colItems>
  <pageFields count="1">
    <pageField fld="0" hier="-1"/>
  </pageFields>
  <dataFields count="2">
    <dataField name="평균 : 기본료" fld="3" subtotal="average" baseField="0" baseItem="0"/>
    <dataField name="평균 : 결제금액" fld="7" subtotal="average" baseField="0" baseItem="0"/>
  </dataFields>
  <formats count="2">
    <format dxfId="1">
      <pivotArea collapsedLevelsAreSubtotals="1" fieldPosition="0">
        <references count="1">
          <reference field="2" count="0"/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E13" sqref="E13"/>
    </sheetView>
  </sheetViews>
  <sheetFormatPr defaultRowHeight="17.399999999999999" x14ac:dyDescent="0.4"/>
  <cols>
    <col min="2" max="2" width="11.09765625" bestFit="1" customWidth="1"/>
    <col min="3" max="3" width="11.69921875" bestFit="1" customWidth="1"/>
    <col min="5" max="5" width="9.296875" bestFit="1" customWidth="1"/>
  </cols>
  <sheetData>
    <row r="1" spans="1:6" x14ac:dyDescent="0.4">
      <c r="A1" t="s">
        <v>0</v>
      </c>
    </row>
    <row r="3" spans="1:6" x14ac:dyDescent="0.4">
      <c r="A3" s="1" t="s">
        <v>256</v>
      </c>
      <c r="B3" s="2" t="s">
        <v>264</v>
      </c>
      <c r="C3" s="1" t="s">
        <v>265</v>
      </c>
      <c r="D3" s="1" t="s">
        <v>266</v>
      </c>
      <c r="E3" s="1" t="s">
        <v>267</v>
      </c>
      <c r="F3" s="1" t="s">
        <v>268</v>
      </c>
    </row>
    <row r="4" spans="1:6" x14ac:dyDescent="0.4">
      <c r="A4" s="1" t="s">
        <v>257</v>
      </c>
      <c r="B4" s="2">
        <v>45942</v>
      </c>
      <c r="C4" s="1" t="s">
        <v>276</v>
      </c>
      <c r="D4" s="1" t="s">
        <v>269</v>
      </c>
      <c r="E4" s="3">
        <v>148000</v>
      </c>
      <c r="F4" s="1">
        <v>250</v>
      </c>
    </row>
    <row r="5" spans="1:6" x14ac:dyDescent="0.4">
      <c r="A5" s="1" t="s">
        <v>258</v>
      </c>
      <c r="B5" s="2">
        <v>45942</v>
      </c>
      <c r="C5" s="1" t="s">
        <v>277</v>
      </c>
      <c r="D5" s="1" t="s">
        <v>270</v>
      </c>
      <c r="E5" s="3">
        <v>110000</v>
      </c>
      <c r="F5" s="1">
        <v>300</v>
      </c>
    </row>
    <row r="6" spans="1:6" x14ac:dyDescent="0.4">
      <c r="A6" s="1" t="s">
        <v>259</v>
      </c>
      <c r="B6" s="2">
        <v>45943</v>
      </c>
      <c r="C6" s="1" t="s">
        <v>278</v>
      </c>
      <c r="D6" s="1" t="s">
        <v>271</v>
      </c>
      <c r="E6" s="3">
        <v>250000</v>
      </c>
      <c r="F6" s="1">
        <v>200</v>
      </c>
    </row>
    <row r="7" spans="1:6" x14ac:dyDescent="0.4">
      <c r="A7" s="1" t="s">
        <v>260</v>
      </c>
      <c r="B7" s="2">
        <v>45943</v>
      </c>
      <c r="C7" s="1" t="s">
        <v>279</v>
      </c>
      <c r="D7" s="1" t="s">
        <v>272</v>
      </c>
      <c r="E7" s="3">
        <v>80000</v>
      </c>
      <c r="F7" s="1">
        <v>500</v>
      </c>
    </row>
    <row r="8" spans="1:6" x14ac:dyDescent="0.4">
      <c r="A8" s="1" t="s">
        <v>261</v>
      </c>
      <c r="B8" s="2">
        <v>45944</v>
      </c>
      <c r="C8" s="1" t="s">
        <v>280</v>
      </c>
      <c r="D8" s="1" t="s">
        <v>273</v>
      </c>
      <c r="E8" s="3">
        <v>270000</v>
      </c>
      <c r="F8" s="1">
        <v>100</v>
      </c>
    </row>
    <row r="9" spans="1:6" x14ac:dyDescent="0.4">
      <c r="A9" s="1" t="s">
        <v>262</v>
      </c>
      <c r="B9" s="2">
        <v>45945</v>
      </c>
      <c r="C9" s="1" t="s">
        <v>281</v>
      </c>
      <c r="D9" s="1" t="s">
        <v>274</v>
      </c>
      <c r="E9" s="3">
        <v>160000</v>
      </c>
      <c r="F9" s="1">
        <v>260</v>
      </c>
    </row>
    <row r="10" spans="1:6" x14ac:dyDescent="0.4">
      <c r="A10" s="1" t="s">
        <v>263</v>
      </c>
      <c r="B10" s="2">
        <v>45945</v>
      </c>
      <c r="C10" s="1" t="s">
        <v>282</v>
      </c>
      <c r="D10" s="1" t="s">
        <v>275</v>
      </c>
      <c r="E10" s="3">
        <v>35000</v>
      </c>
      <c r="F10" s="1">
        <v>600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C13" sqref="C13"/>
    </sheetView>
  </sheetViews>
  <sheetFormatPr defaultRowHeight="17.399999999999999" x14ac:dyDescent="0.4"/>
  <cols>
    <col min="1" max="1" width="10.3984375" bestFit="1" customWidth="1"/>
    <col min="3" max="3" width="10.3984375" bestFit="1" customWidth="1"/>
    <col min="6" max="6" width="11.5" bestFit="1" customWidth="1"/>
    <col min="7" max="8" width="10.3984375" bestFit="1" customWidth="1"/>
  </cols>
  <sheetData>
    <row r="1" spans="1:8" ht="20.399999999999999" x14ac:dyDescent="0.4">
      <c r="A1" s="18" t="s">
        <v>120</v>
      </c>
      <c r="B1" s="18"/>
      <c r="C1" s="18"/>
      <c r="D1" s="18"/>
      <c r="E1" s="18"/>
      <c r="F1" s="18"/>
      <c r="G1" s="18"/>
      <c r="H1" s="18"/>
    </row>
    <row r="2" spans="1:8" ht="18" thickBot="1" x14ac:dyDescent="0.45"/>
    <row r="3" spans="1:8" x14ac:dyDescent="0.4">
      <c r="A3" s="20" t="s">
        <v>2</v>
      </c>
      <c r="B3" s="21" t="s">
        <v>121</v>
      </c>
      <c r="C3" s="21" t="s">
        <v>122</v>
      </c>
      <c r="D3" s="21" t="s">
        <v>123</v>
      </c>
      <c r="E3" s="21" t="s">
        <v>124</v>
      </c>
      <c r="F3" s="21" t="s">
        <v>125</v>
      </c>
      <c r="G3" s="21" t="s">
        <v>126</v>
      </c>
      <c r="H3" s="22" t="s">
        <v>127</v>
      </c>
    </row>
    <row r="4" spans="1:8" x14ac:dyDescent="0.4">
      <c r="A4" s="23" t="s">
        <v>128</v>
      </c>
      <c r="B4" s="19">
        <v>160</v>
      </c>
      <c r="C4" s="7">
        <v>16</v>
      </c>
      <c r="D4" s="7">
        <v>200</v>
      </c>
      <c r="E4" s="7">
        <v>186</v>
      </c>
      <c r="F4" s="19">
        <v>29760</v>
      </c>
      <c r="G4" s="19">
        <v>3274</v>
      </c>
      <c r="H4" s="24">
        <v>26486</v>
      </c>
    </row>
    <row r="5" spans="1:8" x14ac:dyDescent="0.4">
      <c r="A5" s="23" t="s">
        <v>129</v>
      </c>
      <c r="B5" s="19">
        <v>300</v>
      </c>
      <c r="C5" s="7">
        <v>9</v>
      </c>
      <c r="D5" s="7">
        <v>250</v>
      </c>
      <c r="E5" s="7">
        <v>204</v>
      </c>
      <c r="F5" s="19">
        <v>61200</v>
      </c>
      <c r="G5" s="19">
        <v>6732</v>
      </c>
      <c r="H5" s="24">
        <v>54468</v>
      </c>
    </row>
    <row r="6" spans="1:8" x14ac:dyDescent="0.4">
      <c r="A6" s="23" t="s">
        <v>130</v>
      </c>
      <c r="B6" s="19">
        <v>30</v>
      </c>
      <c r="C6" s="7">
        <v>15</v>
      </c>
      <c r="D6" s="7">
        <v>300</v>
      </c>
      <c r="E6" s="7">
        <v>292</v>
      </c>
      <c r="F6" s="19">
        <v>8760</v>
      </c>
      <c r="G6" s="19">
        <v>964</v>
      </c>
      <c r="H6" s="24">
        <v>7796</v>
      </c>
    </row>
    <row r="7" spans="1:8" x14ac:dyDescent="0.4">
      <c r="A7" s="23" t="s">
        <v>131</v>
      </c>
      <c r="B7" s="19">
        <v>25</v>
      </c>
      <c r="C7" s="7">
        <v>11</v>
      </c>
      <c r="D7" s="7">
        <v>300</v>
      </c>
      <c r="E7" s="7">
        <v>211</v>
      </c>
      <c r="F7" s="19">
        <v>5275</v>
      </c>
      <c r="G7" s="19">
        <v>580</v>
      </c>
      <c r="H7" s="24">
        <v>4695</v>
      </c>
    </row>
    <row r="8" spans="1:8" x14ac:dyDescent="0.4">
      <c r="A8" s="23" t="s">
        <v>132</v>
      </c>
      <c r="B8" s="19">
        <v>400</v>
      </c>
      <c r="C8" s="7">
        <v>9</v>
      </c>
      <c r="D8" s="7">
        <v>250</v>
      </c>
      <c r="E8" s="7">
        <v>253</v>
      </c>
      <c r="F8" s="19">
        <v>101200</v>
      </c>
      <c r="G8" s="19">
        <v>11132</v>
      </c>
      <c r="H8" s="24">
        <v>90068</v>
      </c>
    </row>
    <row r="9" spans="1:8" x14ac:dyDescent="0.4">
      <c r="A9" s="23" t="s">
        <v>133</v>
      </c>
      <c r="B9" s="19">
        <v>100</v>
      </c>
      <c r="C9" s="7">
        <v>20</v>
      </c>
      <c r="D9" s="7">
        <v>150</v>
      </c>
      <c r="E9" s="7">
        <v>135</v>
      </c>
      <c r="F9" s="19">
        <v>13500</v>
      </c>
      <c r="G9" s="19">
        <v>1485</v>
      </c>
      <c r="H9" s="24">
        <v>12015</v>
      </c>
    </row>
    <row r="10" spans="1:8" x14ac:dyDescent="0.4">
      <c r="A10" s="23" t="s">
        <v>134</v>
      </c>
      <c r="B10" s="19">
        <v>80</v>
      </c>
      <c r="C10" s="7">
        <v>21</v>
      </c>
      <c r="D10" s="7">
        <v>300</v>
      </c>
      <c r="E10" s="7">
        <v>288</v>
      </c>
      <c r="F10" s="19">
        <v>23040</v>
      </c>
      <c r="G10" s="19">
        <v>2534</v>
      </c>
      <c r="H10" s="24">
        <v>20506</v>
      </c>
    </row>
    <row r="11" spans="1:8" x14ac:dyDescent="0.4">
      <c r="A11" s="23" t="s">
        <v>135</v>
      </c>
      <c r="B11" s="19">
        <v>75</v>
      </c>
      <c r="C11" s="7">
        <v>11</v>
      </c>
      <c r="D11" s="7">
        <v>150</v>
      </c>
      <c r="E11" s="7">
        <v>120</v>
      </c>
      <c r="F11" s="19">
        <v>9000</v>
      </c>
      <c r="G11" s="19">
        <v>990</v>
      </c>
      <c r="H11" s="24">
        <v>8010</v>
      </c>
    </row>
    <row r="12" spans="1:8" x14ac:dyDescent="0.4">
      <c r="A12" s="23" t="s">
        <v>136</v>
      </c>
      <c r="B12" s="19">
        <v>60</v>
      </c>
      <c r="C12" s="7">
        <v>20</v>
      </c>
      <c r="D12" s="7">
        <v>150</v>
      </c>
      <c r="E12" s="7">
        <v>162</v>
      </c>
      <c r="F12" s="19">
        <v>9720</v>
      </c>
      <c r="G12" s="19">
        <v>1069</v>
      </c>
      <c r="H12" s="24">
        <v>8651</v>
      </c>
    </row>
    <row r="13" spans="1:8" x14ac:dyDescent="0.4">
      <c r="A13" s="23" t="s">
        <v>137</v>
      </c>
      <c r="B13" s="19">
        <v>200</v>
      </c>
      <c r="C13" s="7">
        <v>19</v>
      </c>
      <c r="D13" s="7">
        <v>200</v>
      </c>
      <c r="E13" s="7">
        <v>201</v>
      </c>
      <c r="F13" s="19">
        <v>40200</v>
      </c>
      <c r="G13" s="19">
        <v>4422</v>
      </c>
      <c r="H13" s="24">
        <v>35778</v>
      </c>
    </row>
    <row r="14" spans="1:8" x14ac:dyDescent="0.4">
      <c r="A14" s="23" t="s">
        <v>138</v>
      </c>
      <c r="B14" s="19">
        <v>120</v>
      </c>
      <c r="C14" s="7">
        <v>17</v>
      </c>
      <c r="D14" s="7">
        <v>150</v>
      </c>
      <c r="E14" s="7">
        <v>138</v>
      </c>
      <c r="F14" s="19">
        <v>16560</v>
      </c>
      <c r="G14" s="19">
        <v>1822</v>
      </c>
      <c r="H14" s="24">
        <v>14738</v>
      </c>
    </row>
    <row r="15" spans="1:8" ht="18" thickBot="1" x14ac:dyDescent="0.45">
      <c r="A15" s="25" t="s">
        <v>139</v>
      </c>
      <c r="B15" s="26">
        <v>320</v>
      </c>
      <c r="C15" s="27">
        <v>8</v>
      </c>
      <c r="D15" s="27">
        <v>200</v>
      </c>
      <c r="E15" s="27">
        <v>199</v>
      </c>
      <c r="F15" s="26">
        <v>63680</v>
      </c>
      <c r="G15" s="26">
        <v>7005</v>
      </c>
      <c r="H15" s="28">
        <v>56675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8"/>
  <sheetViews>
    <sheetView topLeftCell="A9" workbookViewId="0">
      <selection activeCell="G22" sqref="G22"/>
    </sheetView>
  </sheetViews>
  <sheetFormatPr defaultRowHeight="17.399999999999999" x14ac:dyDescent="0.4"/>
  <cols>
    <col min="4" max="5" width="10.59765625" bestFit="1" customWidth="1"/>
    <col min="6" max="6" width="9.09765625" bestFit="1" customWidth="1"/>
    <col min="7" max="7" width="10.59765625" bestFit="1" customWidth="1"/>
  </cols>
  <sheetData>
    <row r="1" spans="1:7" ht="21" x14ac:dyDescent="0.4">
      <c r="A1" s="13" t="s">
        <v>140</v>
      </c>
      <c r="B1" s="13"/>
      <c r="C1" s="13"/>
      <c r="D1" s="13"/>
      <c r="E1" s="13"/>
      <c r="F1" s="13"/>
      <c r="G1" s="13"/>
    </row>
    <row r="3" spans="1:7" x14ac:dyDescent="0.4">
      <c r="A3" s="7" t="s">
        <v>141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126</v>
      </c>
      <c r="G3" s="7" t="s">
        <v>146</v>
      </c>
    </row>
    <row r="4" spans="1:7" x14ac:dyDescent="0.4">
      <c r="A4" s="7" t="s">
        <v>147</v>
      </c>
      <c r="B4" s="7" t="s">
        <v>148</v>
      </c>
      <c r="C4" s="7" t="s">
        <v>149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4">
      <c r="A5" s="7" t="s">
        <v>147</v>
      </c>
      <c r="B5" s="7" t="s">
        <v>150</v>
      </c>
      <c r="C5" s="7" t="s">
        <v>151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4">
      <c r="A6" s="7" t="s">
        <v>147</v>
      </c>
      <c r="B6" s="7" t="s">
        <v>152</v>
      </c>
      <c r="C6" s="7" t="s">
        <v>153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4">
      <c r="A7" s="7" t="s">
        <v>147</v>
      </c>
      <c r="B7" s="7" t="s">
        <v>154</v>
      </c>
      <c r="C7" s="7" t="s">
        <v>155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4">
      <c r="A8" s="7" t="s">
        <v>156</v>
      </c>
      <c r="B8" s="7" t="s">
        <v>157</v>
      </c>
      <c r="C8" s="7" t="s">
        <v>149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4">
      <c r="A9" s="7" t="s">
        <v>156</v>
      </c>
      <c r="B9" s="7" t="s">
        <v>158</v>
      </c>
      <c r="C9" s="7" t="s">
        <v>151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4">
      <c r="A10" s="7" t="s">
        <v>156</v>
      </c>
      <c r="B10" s="7" t="s">
        <v>159</v>
      </c>
      <c r="C10" s="7" t="s">
        <v>153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4">
      <c r="A11" s="7" t="s">
        <v>156</v>
      </c>
      <c r="B11" s="7" t="s">
        <v>160</v>
      </c>
      <c r="C11" s="7" t="s">
        <v>155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4">
      <c r="A12" s="7" t="s">
        <v>161</v>
      </c>
      <c r="B12" s="7" t="s">
        <v>162</v>
      </c>
      <c r="C12" s="7" t="s">
        <v>149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4">
      <c r="A13" s="7" t="s">
        <v>161</v>
      </c>
      <c r="B13" s="7" t="s">
        <v>163</v>
      </c>
      <c r="C13" s="7" t="s">
        <v>151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4">
      <c r="A14" s="7" t="s">
        <v>161</v>
      </c>
      <c r="B14" s="7" t="s">
        <v>164</v>
      </c>
      <c r="C14" s="7" t="s">
        <v>155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4">
      <c r="A15" s="7" t="s">
        <v>161</v>
      </c>
      <c r="B15" s="7" t="s">
        <v>165</v>
      </c>
      <c r="C15" s="7" t="s">
        <v>155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4">
      <c r="A16" s="7" t="s">
        <v>166</v>
      </c>
      <c r="B16" s="7" t="s">
        <v>167</v>
      </c>
      <c r="C16" s="7" t="s">
        <v>149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4">
      <c r="A17" s="7" t="s">
        <v>166</v>
      </c>
      <c r="B17" s="7" t="s">
        <v>168</v>
      </c>
      <c r="C17" s="7" t="s">
        <v>153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4">
      <c r="A18" s="7" t="s">
        <v>166</v>
      </c>
      <c r="B18" s="7" t="s">
        <v>169</v>
      </c>
      <c r="C18" s="7" t="s">
        <v>153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4">
      <c r="A19" s="7" t="s">
        <v>166</v>
      </c>
      <c r="B19" s="7" t="s">
        <v>170</v>
      </c>
      <c r="C19" s="7" t="s">
        <v>155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4">
      <c r="A22" s="29" t="s">
        <v>283</v>
      </c>
      <c r="B22" s="29" t="s">
        <v>285</v>
      </c>
    </row>
    <row r="23" spans="1:7" x14ac:dyDescent="0.4">
      <c r="A23" s="29" t="s">
        <v>284</v>
      </c>
      <c r="B23" s="29" t="s">
        <v>286</v>
      </c>
    </row>
    <row r="26" spans="1:7" x14ac:dyDescent="0.4">
      <c r="A26" s="7" t="s">
        <v>141</v>
      </c>
      <c r="B26" s="7" t="s">
        <v>142</v>
      </c>
      <c r="C26" s="7" t="s">
        <v>143</v>
      </c>
      <c r="D26" s="7" t="s">
        <v>144</v>
      </c>
      <c r="E26" s="7" t="s">
        <v>145</v>
      </c>
      <c r="F26" s="7" t="s">
        <v>126</v>
      </c>
      <c r="G26" s="7" t="s">
        <v>146</v>
      </c>
    </row>
    <row r="27" spans="1:7" x14ac:dyDescent="0.4">
      <c r="A27" s="7" t="s">
        <v>156</v>
      </c>
      <c r="B27" s="7" t="s">
        <v>159</v>
      </c>
      <c r="C27" s="7" t="s">
        <v>153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4">
      <c r="A28" s="7" t="s">
        <v>166</v>
      </c>
      <c r="B28" s="7" t="s">
        <v>169</v>
      </c>
      <c r="C28" s="7" t="s">
        <v>153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8"/>
  <sheetViews>
    <sheetView workbookViewId="0"/>
  </sheetViews>
  <sheetFormatPr defaultRowHeight="17.399999999999999" x14ac:dyDescent="0.4"/>
  <cols>
    <col min="7" max="7" width="3.59765625" customWidth="1"/>
    <col min="10" max="10" width="10.3984375" bestFit="1" customWidth="1"/>
    <col min="12" max="12" width="10.3984375" bestFit="1" customWidth="1"/>
  </cols>
  <sheetData>
    <row r="1" spans="1:12" x14ac:dyDescent="0.4">
      <c r="A1" s="4" t="s">
        <v>6</v>
      </c>
      <c r="B1" s="6" t="s">
        <v>7</v>
      </c>
      <c r="H1" s="5" t="s">
        <v>8</v>
      </c>
      <c r="I1" s="6" t="s">
        <v>9</v>
      </c>
    </row>
    <row r="2" spans="1:12" x14ac:dyDescent="0.4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8" t="s">
        <v>14</v>
      </c>
      <c r="H2" s="7" t="s">
        <v>1</v>
      </c>
      <c r="I2" s="7" t="s">
        <v>15</v>
      </c>
      <c r="J2" s="7" t="s">
        <v>16</v>
      </c>
      <c r="K2" s="7" t="s">
        <v>17</v>
      </c>
      <c r="L2" s="8" t="s">
        <v>18</v>
      </c>
    </row>
    <row r="3" spans="1:12" x14ac:dyDescent="0.4">
      <c r="A3" s="7">
        <v>1</v>
      </c>
      <c r="B3" s="7" t="s">
        <v>19</v>
      </c>
      <c r="C3" s="7">
        <v>78</v>
      </c>
      <c r="D3" s="7">
        <v>82</v>
      </c>
      <c r="E3" s="7">
        <f>SUM(C3:D3)</f>
        <v>160</v>
      </c>
      <c r="F3" s="7"/>
      <c r="H3" s="7" t="s">
        <v>20</v>
      </c>
      <c r="I3" s="7" t="s">
        <v>21</v>
      </c>
      <c r="J3" s="9">
        <v>600</v>
      </c>
      <c r="K3" s="7" t="s">
        <v>22</v>
      </c>
      <c r="L3" s="7"/>
    </row>
    <row r="4" spans="1:12" x14ac:dyDescent="0.4">
      <c r="A4" s="7">
        <v>2</v>
      </c>
      <c r="B4" s="7" t="s">
        <v>24</v>
      </c>
      <c r="C4" s="7">
        <v>80</v>
      </c>
      <c r="D4" s="7">
        <v>83</v>
      </c>
      <c r="E4" s="7">
        <f t="shared" ref="E4:E12" si="0">SUM(C4:D4)</f>
        <v>163</v>
      </c>
      <c r="F4" s="7"/>
      <c r="H4" s="7" t="s">
        <v>20</v>
      </c>
      <c r="I4" s="7" t="s">
        <v>25</v>
      </c>
      <c r="J4" s="9">
        <v>800</v>
      </c>
      <c r="K4" s="7" t="s">
        <v>26</v>
      </c>
      <c r="L4" s="7"/>
    </row>
    <row r="5" spans="1:12" x14ac:dyDescent="0.4">
      <c r="A5" s="7">
        <v>3</v>
      </c>
      <c r="B5" s="7" t="s">
        <v>28</v>
      </c>
      <c r="C5" s="7">
        <v>79</v>
      </c>
      <c r="D5" s="7">
        <v>81</v>
      </c>
      <c r="E5" s="7">
        <f t="shared" si="0"/>
        <v>160</v>
      </c>
      <c r="F5" s="7"/>
      <c r="H5" s="7" t="s">
        <v>29</v>
      </c>
      <c r="I5" s="7" t="s">
        <v>30</v>
      </c>
      <c r="J5" s="9">
        <v>1000</v>
      </c>
      <c r="K5" s="7" t="s">
        <v>31</v>
      </c>
      <c r="L5" s="7"/>
    </row>
    <row r="6" spans="1:12" x14ac:dyDescent="0.4">
      <c r="A6" s="7">
        <v>4</v>
      </c>
      <c r="B6" s="7" t="s">
        <v>33</v>
      </c>
      <c r="C6" s="7">
        <v>91</v>
      </c>
      <c r="D6" s="7">
        <v>93</v>
      </c>
      <c r="E6" s="7">
        <f t="shared" si="0"/>
        <v>184</v>
      </c>
      <c r="F6" s="7"/>
      <c r="H6" s="7" t="s">
        <v>29</v>
      </c>
      <c r="I6" s="7" t="s">
        <v>34</v>
      </c>
      <c r="J6" s="9">
        <v>1200</v>
      </c>
      <c r="K6" s="7" t="s">
        <v>35</v>
      </c>
      <c r="L6" s="7"/>
    </row>
    <row r="7" spans="1:12" x14ac:dyDescent="0.4">
      <c r="A7" s="7">
        <v>5</v>
      </c>
      <c r="B7" s="7" t="s">
        <v>37</v>
      </c>
      <c r="C7" s="7">
        <v>92</v>
      </c>
      <c r="D7" s="7">
        <v>90</v>
      </c>
      <c r="E7" s="7">
        <f t="shared" si="0"/>
        <v>182</v>
      </c>
      <c r="F7" s="7"/>
      <c r="H7" s="7" t="s">
        <v>38</v>
      </c>
      <c r="I7" s="7" t="s">
        <v>21</v>
      </c>
      <c r="J7" s="9">
        <v>500</v>
      </c>
      <c r="K7" s="7" t="s">
        <v>22</v>
      </c>
      <c r="L7" s="7"/>
    </row>
    <row r="8" spans="1:12" x14ac:dyDescent="0.4">
      <c r="A8" s="7">
        <v>6</v>
      </c>
      <c r="B8" s="7" t="s">
        <v>39</v>
      </c>
      <c r="C8" s="7">
        <v>84</v>
      </c>
      <c r="D8" s="7">
        <v>86</v>
      </c>
      <c r="E8" s="7">
        <f t="shared" si="0"/>
        <v>170</v>
      </c>
      <c r="F8" s="7"/>
      <c r="H8" s="7" t="s">
        <v>38</v>
      </c>
      <c r="I8" s="7" t="s">
        <v>30</v>
      </c>
      <c r="J8" s="9">
        <v>1100</v>
      </c>
      <c r="K8" s="7" t="s">
        <v>31</v>
      </c>
      <c r="L8" s="7"/>
    </row>
    <row r="9" spans="1:12" x14ac:dyDescent="0.4">
      <c r="A9" s="7">
        <v>7</v>
      </c>
      <c r="B9" s="7" t="s">
        <v>40</v>
      </c>
      <c r="C9" s="7">
        <v>90</v>
      </c>
      <c r="D9" s="7">
        <v>87</v>
      </c>
      <c r="E9" s="7">
        <f t="shared" si="0"/>
        <v>177</v>
      </c>
      <c r="F9" s="7"/>
      <c r="H9" s="7" t="s">
        <v>41</v>
      </c>
      <c r="I9" s="7" t="s">
        <v>25</v>
      </c>
      <c r="J9" s="9">
        <v>750</v>
      </c>
      <c r="K9" s="7" t="s">
        <v>26</v>
      </c>
      <c r="L9" s="7"/>
    </row>
    <row r="10" spans="1:12" x14ac:dyDescent="0.4">
      <c r="A10" s="7">
        <v>8</v>
      </c>
      <c r="B10" s="7" t="s">
        <v>42</v>
      </c>
      <c r="C10" s="7">
        <v>88</v>
      </c>
      <c r="D10" s="7">
        <v>85</v>
      </c>
      <c r="E10" s="7">
        <f t="shared" si="0"/>
        <v>173</v>
      </c>
      <c r="F10" s="7"/>
      <c r="H10" s="7" t="s">
        <v>41</v>
      </c>
      <c r="I10" s="7" t="s">
        <v>34</v>
      </c>
      <c r="J10" s="9">
        <v>1250</v>
      </c>
      <c r="K10" s="7" t="s">
        <v>35</v>
      </c>
      <c r="L10" s="7"/>
    </row>
    <row r="11" spans="1:12" x14ac:dyDescent="0.4">
      <c r="A11" s="7">
        <v>9</v>
      </c>
      <c r="B11" s="7" t="s">
        <v>43</v>
      </c>
      <c r="C11" s="7">
        <v>79</v>
      </c>
      <c r="D11" s="7">
        <v>84</v>
      </c>
      <c r="E11" s="7">
        <f t="shared" si="0"/>
        <v>163</v>
      </c>
      <c r="F11" s="7"/>
      <c r="H11" s="7" t="s">
        <v>44</v>
      </c>
      <c r="I11" s="7" t="s">
        <v>30</v>
      </c>
      <c r="J11" s="9">
        <v>1200</v>
      </c>
      <c r="K11" s="7" t="s">
        <v>35</v>
      </c>
      <c r="L11" s="7"/>
    </row>
    <row r="12" spans="1:12" x14ac:dyDescent="0.4">
      <c r="A12" s="7">
        <v>10</v>
      </c>
      <c r="B12" s="7" t="s">
        <v>45</v>
      </c>
      <c r="C12" s="7">
        <v>81</v>
      </c>
      <c r="D12" s="7">
        <v>86</v>
      </c>
      <c r="E12" s="7">
        <f t="shared" si="0"/>
        <v>167</v>
      </c>
      <c r="F12" s="7"/>
      <c r="H12" s="7" t="s">
        <v>44</v>
      </c>
      <c r="I12" s="7" t="s">
        <v>21</v>
      </c>
      <c r="J12" s="9">
        <v>450</v>
      </c>
      <c r="K12" s="7" t="s">
        <v>22</v>
      </c>
      <c r="L12" s="7"/>
    </row>
    <row r="14" spans="1:12" x14ac:dyDescent="0.4">
      <c r="A14" s="5" t="s">
        <v>46</v>
      </c>
      <c r="B14" s="6" t="s">
        <v>47</v>
      </c>
      <c r="H14" t="s">
        <v>65</v>
      </c>
    </row>
    <row r="15" spans="1:12" x14ac:dyDescent="0.4">
      <c r="A15" s="7" t="s">
        <v>48</v>
      </c>
      <c r="B15" s="7" t="s">
        <v>1</v>
      </c>
      <c r="C15" s="7" t="s">
        <v>3</v>
      </c>
      <c r="D15" s="7" t="s">
        <v>49</v>
      </c>
      <c r="E15" s="7" t="s">
        <v>50</v>
      </c>
      <c r="F15" s="7" t="s">
        <v>51</v>
      </c>
      <c r="H15" s="7" t="s">
        <v>66</v>
      </c>
      <c r="I15" s="7" t="s">
        <v>67</v>
      </c>
      <c r="J15" s="7" t="s">
        <v>68</v>
      </c>
      <c r="K15" s="7" t="s">
        <v>69</v>
      </c>
      <c r="L15" s="7" t="s">
        <v>70</v>
      </c>
    </row>
    <row r="16" spans="1:12" x14ac:dyDescent="0.4">
      <c r="A16" s="7" t="s">
        <v>52</v>
      </c>
      <c r="B16" s="7" t="s">
        <v>53</v>
      </c>
      <c r="C16" s="7" t="s">
        <v>54</v>
      </c>
      <c r="D16" s="7">
        <v>241</v>
      </c>
      <c r="E16" s="7">
        <v>212</v>
      </c>
      <c r="F16" s="7">
        <f>SUM(D16:E16)</f>
        <v>453</v>
      </c>
      <c r="H16" s="7" t="s">
        <v>18</v>
      </c>
      <c r="I16" s="7" t="s">
        <v>23</v>
      </c>
      <c r="J16" s="7" t="s">
        <v>27</v>
      </c>
      <c r="K16" s="7" t="s">
        <v>32</v>
      </c>
      <c r="L16" s="7" t="s">
        <v>36</v>
      </c>
    </row>
    <row r="17" spans="1:13" x14ac:dyDescent="0.4">
      <c r="A17" s="7" t="s">
        <v>52</v>
      </c>
      <c r="B17" s="7" t="s">
        <v>4</v>
      </c>
      <c r="C17" s="7" t="s">
        <v>55</v>
      </c>
      <c r="D17" s="7">
        <v>150</v>
      </c>
      <c r="E17" s="7">
        <v>201</v>
      </c>
      <c r="F17" s="7">
        <f t="shared" ref="F17:F24" si="1">SUM(D17:E17)</f>
        <v>351</v>
      </c>
    </row>
    <row r="18" spans="1:13" x14ac:dyDescent="0.4">
      <c r="A18" s="7" t="s">
        <v>52</v>
      </c>
      <c r="B18" s="7" t="s">
        <v>5</v>
      </c>
      <c r="C18" s="7" t="s">
        <v>56</v>
      </c>
      <c r="D18" s="7">
        <v>211</v>
      </c>
      <c r="E18" s="7">
        <v>179</v>
      </c>
      <c r="F18" s="7">
        <f t="shared" si="1"/>
        <v>390</v>
      </c>
      <c r="H18" s="4" t="s">
        <v>71</v>
      </c>
      <c r="I18" s="6" t="s">
        <v>72</v>
      </c>
    </row>
    <row r="19" spans="1:13" x14ac:dyDescent="0.4">
      <c r="A19" s="7" t="s">
        <v>57</v>
      </c>
      <c r="B19" s="7" t="s">
        <v>4</v>
      </c>
      <c r="C19" s="7" t="s">
        <v>58</v>
      </c>
      <c r="D19" s="7">
        <v>115</v>
      </c>
      <c r="E19" s="7">
        <v>152</v>
      </c>
      <c r="F19" s="7">
        <f t="shared" si="1"/>
        <v>267</v>
      </c>
      <c r="H19" s="7" t="s">
        <v>73</v>
      </c>
      <c r="I19" s="7" t="s">
        <v>74</v>
      </c>
      <c r="J19" s="7" t="s">
        <v>75</v>
      </c>
      <c r="K19" s="7" t="s">
        <v>76</v>
      </c>
      <c r="L19" s="7" t="s">
        <v>77</v>
      </c>
      <c r="M19" s="7" t="s">
        <v>78</v>
      </c>
    </row>
    <row r="20" spans="1:13" x14ac:dyDescent="0.4">
      <c r="A20" s="7" t="s">
        <v>57</v>
      </c>
      <c r="B20" s="7" t="s">
        <v>53</v>
      </c>
      <c r="C20" s="7" t="s">
        <v>59</v>
      </c>
      <c r="D20" s="7">
        <v>125</v>
      </c>
      <c r="E20" s="7">
        <v>133</v>
      </c>
      <c r="F20" s="7">
        <f t="shared" si="1"/>
        <v>258</v>
      </c>
      <c r="H20" s="7">
        <v>50135</v>
      </c>
      <c r="I20" s="7" t="s">
        <v>79</v>
      </c>
      <c r="J20" s="7">
        <v>30</v>
      </c>
      <c r="K20" s="7">
        <v>19</v>
      </c>
      <c r="L20" s="7">
        <v>16</v>
      </c>
      <c r="M20" s="7" t="s">
        <v>80</v>
      </c>
    </row>
    <row r="21" spans="1:13" x14ac:dyDescent="0.4">
      <c r="A21" s="7" t="s">
        <v>57</v>
      </c>
      <c r="B21" s="7" t="s">
        <v>5</v>
      </c>
      <c r="C21" s="7" t="s">
        <v>60</v>
      </c>
      <c r="D21" s="7">
        <v>178</v>
      </c>
      <c r="E21" s="7">
        <v>183</v>
      </c>
      <c r="F21" s="7">
        <f t="shared" si="1"/>
        <v>361</v>
      </c>
      <c r="H21" s="7">
        <v>50142</v>
      </c>
      <c r="I21" s="7" t="s">
        <v>81</v>
      </c>
      <c r="J21" s="7">
        <v>24</v>
      </c>
      <c r="K21" s="7">
        <v>24</v>
      </c>
      <c r="L21" s="7">
        <v>17</v>
      </c>
      <c r="M21" s="7" t="s">
        <v>80</v>
      </c>
    </row>
    <row r="22" spans="1:13" x14ac:dyDescent="0.4">
      <c r="A22" s="7" t="s">
        <v>61</v>
      </c>
      <c r="B22" s="7" t="s">
        <v>4</v>
      </c>
      <c r="C22" s="7" t="s">
        <v>62</v>
      </c>
      <c r="D22" s="7">
        <v>175</v>
      </c>
      <c r="E22" s="7">
        <v>172</v>
      </c>
      <c r="F22" s="7">
        <f t="shared" si="1"/>
        <v>347</v>
      </c>
      <c r="H22" s="7">
        <v>50168</v>
      </c>
      <c r="I22" s="7" t="s">
        <v>79</v>
      </c>
      <c r="J22" s="7">
        <v>33</v>
      </c>
      <c r="K22" s="7">
        <v>34</v>
      </c>
      <c r="L22" s="7">
        <v>27</v>
      </c>
      <c r="M22" s="7" t="s">
        <v>80</v>
      </c>
    </row>
    <row r="23" spans="1:13" x14ac:dyDescent="0.4">
      <c r="A23" s="7" t="s">
        <v>61</v>
      </c>
      <c r="B23" s="7" t="s">
        <v>53</v>
      </c>
      <c r="C23" s="7" t="s">
        <v>63</v>
      </c>
      <c r="D23" s="7">
        <v>122</v>
      </c>
      <c r="E23" s="7">
        <v>124</v>
      </c>
      <c r="F23" s="7">
        <f t="shared" si="1"/>
        <v>246</v>
      </c>
      <c r="H23" s="7">
        <v>50216</v>
      </c>
      <c r="I23" s="7" t="s">
        <v>81</v>
      </c>
      <c r="J23" s="7">
        <v>18</v>
      </c>
      <c r="K23" s="7">
        <v>17</v>
      </c>
      <c r="L23" s="7">
        <v>20</v>
      </c>
      <c r="M23" s="7" t="s">
        <v>82</v>
      </c>
    </row>
    <row r="24" spans="1:13" x14ac:dyDescent="0.4">
      <c r="A24" s="7" t="s">
        <v>61</v>
      </c>
      <c r="B24" s="7" t="s">
        <v>5</v>
      </c>
      <c r="C24" s="7" t="s">
        <v>64</v>
      </c>
      <c r="D24" s="7">
        <v>201</v>
      </c>
      <c r="E24" s="7">
        <v>222</v>
      </c>
      <c r="F24" s="7">
        <f t="shared" si="1"/>
        <v>423</v>
      </c>
      <c r="H24" s="7">
        <v>50248</v>
      </c>
      <c r="I24" s="7" t="s">
        <v>81</v>
      </c>
      <c r="J24" s="7">
        <v>23</v>
      </c>
      <c r="K24" s="7">
        <v>18</v>
      </c>
      <c r="L24" s="7">
        <v>21</v>
      </c>
      <c r="M24" s="7" t="s">
        <v>80</v>
      </c>
    </row>
    <row r="25" spans="1:13" x14ac:dyDescent="0.4">
      <c r="H25" s="7">
        <v>50274</v>
      </c>
      <c r="I25" s="7" t="s">
        <v>81</v>
      </c>
      <c r="J25" s="7">
        <v>22</v>
      </c>
      <c r="K25" s="7">
        <v>27</v>
      </c>
      <c r="L25" s="7">
        <v>24</v>
      </c>
      <c r="M25" s="7" t="s">
        <v>80</v>
      </c>
    </row>
    <row r="26" spans="1:13" x14ac:dyDescent="0.4">
      <c r="C26" s="7"/>
      <c r="D26" s="16" t="s">
        <v>83</v>
      </c>
      <c r="E26" s="17"/>
      <c r="F26" s="7"/>
      <c r="H26" s="7">
        <v>50324</v>
      </c>
      <c r="I26" s="7" t="s">
        <v>79</v>
      </c>
      <c r="J26" s="7">
        <v>31</v>
      </c>
      <c r="K26" s="7">
        <v>32</v>
      </c>
      <c r="L26" s="7">
        <v>28</v>
      </c>
      <c r="M26" s="7" t="s">
        <v>80</v>
      </c>
    </row>
    <row r="27" spans="1:13" x14ac:dyDescent="0.4">
      <c r="C27" s="7"/>
      <c r="H27" s="7">
        <v>50356</v>
      </c>
      <c r="I27" s="7" t="s">
        <v>81</v>
      </c>
      <c r="J27" s="7">
        <v>29</v>
      </c>
      <c r="K27" s="7">
        <v>23</v>
      </c>
      <c r="L27" s="7">
        <v>20</v>
      </c>
      <c r="M27" s="7" t="s">
        <v>80</v>
      </c>
    </row>
    <row r="28" spans="1:13" x14ac:dyDescent="0.4">
      <c r="H28" s="7">
        <v>50388</v>
      </c>
      <c r="I28" s="7" t="s">
        <v>79</v>
      </c>
      <c r="J28" s="7">
        <v>16</v>
      </c>
      <c r="K28" s="7">
        <v>28</v>
      </c>
      <c r="L28" s="7">
        <v>14</v>
      </c>
      <c r="M28" s="7" t="s">
        <v>82</v>
      </c>
    </row>
    <row r="29" spans="1:13" x14ac:dyDescent="0.4">
      <c r="A29" s="4" t="s">
        <v>85</v>
      </c>
      <c r="B29" s="6" t="s">
        <v>86</v>
      </c>
      <c r="H29" s="7">
        <v>50421</v>
      </c>
      <c r="I29" s="7" t="s">
        <v>79</v>
      </c>
      <c r="J29" s="7">
        <v>17</v>
      </c>
      <c r="K29" s="7">
        <v>24</v>
      </c>
      <c r="L29" s="7">
        <v>17</v>
      </c>
      <c r="M29" s="7" t="s">
        <v>82</v>
      </c>
    </row>
    <row r="30" spans="1:13" x14ac:dyDescent="0.4">
      <c r="A30" s="7" t="s">
        <v>87</v>
      </c>
      <c r="B30" s="7" t="s">
        <v>88</v>
      </c>
      <c r="C30" s="7" t="s">
        <v>1</v>
      </c>
      <c r="D30" s="14" t="s">
        <v>89</v>
      </c>
      <c r="E30" s="15"/>
      <c r="F30" s="8" t="s">
        <v>74</v>
      </c>
      <c r="H30" s="7">
        <v>50462</v>
      </c>
      <c r="I30" s="7" t="s">
        <v>81</v>
      </c>
      <c r="J30" s="7">
        <v>8</v>
      </c>
      <c r="K30" s="7">
        <v>29</v>
      </c>
      <c r="L30" s="7">
        <v>18</v>
      </c>
      <c r="M30" s="7" t="s">
        <v>82</v>
      </c>
    </row>
    <row r="31" spans="1:13" x14ac:dyDescent="0.4">
      <c r="A31" s="7" t="s">
        <v>90</v>
      </c>
      <c r="B31" s="7" t="s">
        <v>91</v>
      </c>
      <c r="C31" s="7" t="s">
        <v>38</v>
      </c>
      <c r="D31" s="14" t="s">
        <v>92</v>
      </c>
      <c r="E31" s="15"/>
      <c r="F31" s="7"/>
    </row>
    <row r="32" spans="1:13" x14ac:dyDescent="0.4">
      <c r="A32" s="7" t="s">
        <v>93</v>
      </c>
      <c r="B32" s="7" t="s">
        <v>94</v>
      </c>
      <c r="C32" s="7" t="s">
        <v>95</v>
      </c>
      <c r="D32" s="14" t="s">
        <v>96</v>
      </c>
      <c r="E32" s="15"/>
      <c r="F32" s="7"/>
      <c r="K32" s="16" t="s">
        <v>84</v>
      </c>
      <c r="L32" s="17"/>
      <c r="M32" s="7"/>
    </row>
    <row r="33" spans="1:6" x14ac:dyDescent="0.4">
      <c r="A33" s="7" t="s">
        <v>97</v>
      </c>
      <c r="B33" s="7" t="s">
        <v>98</v>
      </c>
      <c r="C33" s="7" t="s">
        <v>41</v>
      </c>
      <c r="D33" s="14" t="s">
        <v>99</v>
      </c>
      <c r="E33" s="15"/>
      <c r="F33" s="7"/>
    </row>
    <row r="34" spans="1:6" x14ac:dyDescent="0.4">
      <c r="A34" s="7" t="s">
        <v>100</v>
      </c>
      <c r="B34" s="7" t="s">
        <v>101</v>
      </c>
      <c r="C34" s="7" t="s">
        <v>102</v>
      </c>
      <c r="D34" s="14" t="s">
        <v>103</v>
      </c>
      <c r="E34" s="15"/>
      <c r="F34" s="7"/>
    </row>
    <row r="35" spans="1:6" x14ac:dyDescent="0.4">
      <c r="A35" s="7" t="s">
        <v>104</v>
      </c>
      <c r="B35" s="7" t="s">
        <v>105</v>
      </c>
      <c r="C35" s="7" t="s">
        <v>106</v>
      </c>
      <c r="D35" s="14" t="s">
        <v>107</v>
      </c>
      <c r="E35" s="15"/>
      <c r="F35" s="7"/>
    </row>
    <row r="36" spans="1:6" x14ac:dyDescent="0.4">
      <c r="A36" s="7" t="s">
        <v>108</v>
      </c>
      <c r="B36" s="7" t="s">
        <v>109</v>
      </c>
      <c r="C36" s="7" t="s">
        <v>110</v>
      </c>
      <c r="D36" s="14" t="s">
        <v>111</v>
      </c>
      <c r="E36" s="15"/>
      <c r="F36" s="7"/>
    </row>
    <row r="37" spans="1:6" x14ac:dyDescent="0.4">
      <c r="A37" s="7" t="s">
        <v>112</v>
      </c>
      <c r="B37" s="7" t="s">
        <v>113</v>
      </c>
      <c r="C37" s="7" t="s">
        <v>114</v>
      </c>
      <c r="D37" s="14" t="s">
        <v>115</v>
      </c>
      <c r="E37" s="15"/>
      <c r="F37" s="7"/>
    </row>
    <row r="38" spans="1:6" x14ac:dyDescent="0.4">
      <c r="A38" s="7" t="s">
        <v>116</v>
      </c>
      <c r="B38" s="7" t="s">
        <v>117</v>
      </c>
      <c r="C38" s="7" t="s">
        <v>118</v>
      </c>
      <c r="D38" s="14" t="s">
        <v>119</v>
      </c>
      <c r="E38" s="15"/>
      <c r="F38" s="7"/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I6" sqref="I6"/>
    </sheetView>
  </sheetViews>
  <sheetFormatPr defaultRowHeight="17.399999999999999" outlineLevelRow="3" x14ac:dyDescent="0.4"/>
  <cols>
    <col min="1" max="1" width="9.19921875" bestFit="1" customWidth="1"/>
    <col min="2" max="2" width="14.296875" bestFit="1" customWidth="1"/>
    <col min="3" max="4" width="8.69921875" customWidth="1"/>
    <col min="5" max="6" width="10.59765625" bestFit="1" customWidth="1"/>
    <col min="7" max="7" width="11.69921875" bestFit="1" customWidth="1"/>
  </cols>
  <sheetData>
    <row r="1" spans="1:7" ht="21" x14ac:dyDescent="0.4">
      <c r="A1" s="13" t="s">
        <v>171</v>
      </c>
      <c r="B1" s="13"/>
      <c r="C1" s="13"/>
      <c r="D1" s="13"/>
      <c r="E1" s="13"/>
      <c r="F1" s="13"/>
      <c r="G1" s="13"/>
    </row>
    <row r="3" spans="1:7" x14ac:dyDescent="0.4">
      <c r="A3" s="7" t="s">
        <v>172</v>
      </c>
      <c r="B3" s="7" t="s">
        <v>173</v>
      </c>
      <c r="C3" s="7" t="s">
        <v>121</v>
      </c>
      <c r="D3" s="7" t="s">
        <v>124</v>
      </c>
      <c r="E3" s="7" t="s">
        <v>174</v>
      </c>
      <c r="F3" s="7" t="s">
        <v>175</v>
      </c>
      <c r="G3" s="7" t="s">
        <v>176</v>
      </c>
    </row>
    <row r="4" spans="1:7" outlineLevel="3" x14ac:dyDescent="0.4">
      <c r="A4" s="7" t="s">
        <v>179</v>
      </c>
      <c r="B4" s="7" t="s">
        <v>180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4">
      <c r="A5" s="7" t="s">
        <v>179</v>
      </c>
      <c r="B5" s="7" t="s">
        <v>185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4">
      <c r="A6" s="7" t="s">
        <v>179</v>
      </c>
      <c r="B6" s="7" t="s">
        <v>194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4">
      <c r="A7" s="30" t="s">
        <v>293</v>
      </c>
      <c r="B7" s="7"/>
      <c r="C7" s="10"/>
      <c r="D7" s="10"/>
      <c r="E7" s="10"/>
      <c r="F7" s="10"/>
      <c r="G7" s="10">
        <f>SUBTOTAL(1,G4:G6)</f>
        <v>26151000</v>
      </c>
    </row>
    <row r="8" spans="1:7" outlineLevel="1" x14ac:dyDescent="0.4">
      <c r="A8" s="30" t="s">
        <v>287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4">
      <c r="A9" s="7" t="s">
        <v>183</v>
      </c>
      <c r="B9" s="7" t="s">
        <v>184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4">
      <c r="A10" s="7" t="s">
        <v>183</v>
      </c>
      <c r="B10" s="7" t="s">
        <v>189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4">
      <c r="A11" s="7" t="s">
        <v>183</v>
      </c>
      <c r="B11" s="7" t="s">
        <v>192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4">
      <c r="A12" s="30" t="s">
        <v>294</v>
      </c>
      <c r="B12" s="7"/>
      <c r="C12" s="10"/>
      <c r="D12" s="10"/>
      <c r="E12" s="10"/>
      <c r="F12" s="10"/>
      <c r="G12" s="10">
        <f>SUBTOTAL(1,G9:G11)</f>
        <v>25190666.666666668</v>
      </c>
    </row>
    <row r="13" spans="1:7" outlineLevel="1" x14ac:dyDescent="0.4">
      <c r="A13" s="30" t="s">
        <v>288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4">
      <c r="A14" s="7" t="s">
        <v>181</v>
      </c>
      <c r="B14" s="7" t="s">
        <v>182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4">
      <c r="A15" s="7" t="s">
        <v>181</v>
      </c>
      <c r="B15" s="7" t="s">
        <v>190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4">
      <c r="A16" s="7" t="s">
        <v>181</v>
      </c>
      <c r="B16" s="7" t="s">
        <v>193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4">
      <c r="A17" s="30" t="s">
        <v>295</v>
      </c>
      <c r="B17" s="7"/>
      <c r="C17" s="10"/>
      <c r="D17" s="10"/>
      <c r="E17" s="10"/>
      <c r="F17" s="10"/>
      <c r="G17" s="10">
        <f>SUBTOTAL(1,G14:G16)</f>
        <v>38035666.666666664</v>
      </c>
    </row>
    <row r="18" spans="1:7" outlineLevel="1" x14ac:dyDescent="0.4">
      <c r="A18" s="30" t="s">
        <v>289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4">
      <c r="A19" s="7" t="s">
        <v>186</v>
      </c>
      <c r="B19" s="7" t="s">
        <v>187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4">
      <c r="A20" s="7" t="s">
        <v>186</v>
      </c>
      <c r="B20" s="7" t="s">
        <v>191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4">
      <c r="A21" s="7" t="s">
        <v>186</v>
      </c>
      <c r="B21" s="7" t="s">
        <v>196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4">
      <c r="A22" s="30" t="s">
        <v>296</v>
      </c>
      <c r="B22" s="7"/>
      <c r="C22" s="10"/>
      <c r="D22" s="10"/>
      <c r="E22" s="10"/>
      <c r="F22" s="10"/>
      <c r="G22" s="10">
        <f>SUBTOTAL(1,G19:G21)</f>
        <v>32802000</v>
      </c>
    </row>
    <row r="23" spans="1:7" outlineLevel="1" x14ac:dyDescent="0.4">
      <c r="A23" s="30" t="s">
        <v>290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4">
      <c r="A24" s="7" t="s">
        <v>177</v>
      </c>
      <c r="B24" s="7" t="s">
        <v>178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4">
      <c r="A25" s="7" t="s">
        <v>177</v>
      </c>
      <c r="B25" s="7" t="s">
        <v>188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4">
      <c r="A26" s="7" t="s">
        <v>177</v>
      </c>
      <c r="B26" s="7" t="s">
        <v>195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4">
      <c r="A27" s="33" t="s">
        <v>297</v>
      </c>
      <c r="B27" s="31"/>
      <c r="C27" s="32"/>
      <c r="D27" s="32"/>
      <c r="E27" s="32"/>
      <c r="F27" s="32"/>
      <c r="G27" s="32">
        <f>SUBTOTAL(1,G24:G26)</f>
        <v>19075333.333333332</v>
      </c>
    </row>
    <row r="28" spans="1:7" outlineLevel="1" x14ac:dyDescent="0.4">
      <c r="A28" s="33" t="s">
        <v>291</v>
      </c>
      <c r="B28" s="31"/>
      <c r="C28" s="32"/>
      <c r="D28" s="32">
        <f>SUBTOTAL(4,D24:D26)</f>
        <v>1793</v>
      </c>
      <c r="E28" s="32"/>
      <c r="F28" s="32"/>
      <c r="G28" s="32"/>
    </row>
    <row r="29" spans="1:7" x14ac:dyDescent="0.4">
      <c r="A29" s="33" t="s">
        <v>298</v>
      </c>
      <c r="B29" s="31"/>
      <c r="C29" s="32"/>
      <c r="D29" s="32"/>
      <c r="E29" s="32"/>
      <c r="F29" s="32"/>
      <c r="G29" s="32">
        <f>SUBTOTAL(1,G4:G26)</f>
        <v>28250933.333333332</v>
      </c>
    </row>
    <row r="30" spans="1:7" x14ac:dyDescent="0.4">
      <c r="A30" s="33" t="s">
        <v>292</v>
      </c>
      <c r="B30" s="31"/>
      <c r="C30" s="32"/>
      <c r="D30" s="32">
        <f>SUBTOTAL(4,D4:D26)</f>
        <v>2571</v>
      </c>
      <c r="E30" s="32"/>
      <c r="F30" s="32"/>
      <c r="G30" s="32"/>
    </row>
  </sheetData>
  <sortState xmlns:xlrd2="http://schemas.microsoft.com/office/spreadsheetml/2017/richdata2" ref="A4:G26">
    <sortCondition descending="1" ref="A9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10" workbookViewId="0">
      <selection activeCell="F20" sqref="F20"/>
    </sheetView>
  </sheetViews>
  <sheetFormatPr defaultRowHeight="17.399999999999999" x14ac:dyDescent="0.4"/>
  <cols>
    <col min="1" max="1" width="11.19921875" bestFit="1" customWidth="1"/>
    <col min="2" max="2" width="12.296875" bestFit="1" customWidth="1"/>
    <col min="3" max="3" width="14.19921875" bestFit="1" customWidth="1"/>
    <col min="4" max="4" width="12.296875" bestFit="1" customWidth="1"/>
    <col min="5" max="5" width="14.19921875" bestFit="1" customWidth="1"/>
    <col min="6" max="6" width="16.8984375" bestFit="1" customWidth="1"/>
    <col min="7" max="7" width="18.796875" bestFit="1" customWidth="1"/>
    <col min="8" max="11" width="8" bestFit="1" customWidth="1"/>
    <col min="12" max="12" width="6.796875" bestFit="1" customWidth="1"/>
    <col min="13" max="13" width="8.3984375" bestFit="1" customWidth="1"/>
    <col min="14" max="14" width="6.796875" bestFit="1" customWidth="1"/>
  </cols>
  <sheetData>
    <row r="1" spans="1:8" ht="21" x14ac:dyDescent="0.4">
      <c r="A1" s="13" t="s">
        <v>197</v>
      </c>
      <c r="B1" s="13"/>
      <c r="C1" s="13"/>
      <c r="D1" s="13"/>
      <c r="E1" s="13"/>
      <c r="F1" s="13"/>
      <c r="G1" s="13"/>
      <c r="H1" s="13"/>
    </row>
    <row r="3" spans="1:8" x14ac:dyDescent="0.4">
      <c r="A3" s="7" t="s">
        <v>198</v>
      </c>
      <c r="B3" s="7" t="s">
        <v>199</v>
      </c>
      <c r="C3" s="7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7" t="s">
        <v>205</v>
      </c>
    </row>
    <row r="4" spans="1:8" x14ac:dyDescent="0.4">
      <c r="A4" s="7" t="s">
        <v>206</v>
      </c>
      <c r="B4" s="11">
        <v>45695</v>
      </c>
      <c r="C4" s="7" t="s">
        <v>207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4">
      <c r="A5" s="7" t="s">
        <v>208</v>
      </c>
      <c r="B5" s="11">
        <v>45698</v>
      </c>
      <c r="C5" s="7" t="s">
        <v>209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4">
      <c r="A6" s="7" t="s">
        <v>210</v>
      </c>
      <c r="B6" s="11">
        <v>45712</v>
      </c>
      <c r="C6" s="7" t="s">
        <v>211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4">
      <c r="A7" s="7" t="s">
        <v>212</v>
      </c>
      <c r="B7" s="11">
        <v>45719</v>
      </c>
      <c r="C7" s="7" t="s">
        <v>209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4">
      <c r="A8" s="7" t="s">
        <v>213</v>
      </c>
      <c r="B8" s="11">
        <v>45723</v>
      </c>
      <c r="C8" s="7" t="s">
        <v>211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4">
      <c r="A9" s="7" t="s">
        <v>214</v>
      </c>
      <c r="B9" s="11">
        <v>45726</v>
      </c>
      <c r="C9" s="7" t="s">
        <v>207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4">
      <c r="A10" s="7" t="s">
        <v>215</v>
      </c>
      <c r="B10" s="11">
        <v>45731</v>
      </c>
      <c r="C10" s="7" t="s">
        <v>216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4">
      <c r="A11" s="7" t="s">
        <v>217</v>
      </c>
      <c r="B11" s="11">
        <v>45733</v>
      </c>
      <c r="C11" s="7" t="s">
        <v>209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4">
      <c r="A12" s="7" t="s">
        <v>218</v>
      </c>
      <c r="B12" s="11">
        <v>45738</v>
      </c>
      <c r="C12" s="7" t="s">
        <v>216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4">
      <c r="A13" s="7" t="s">
        <v>219</v>
      </c>
      <c r="B13" s="11">
        <v>45739</v>
      </c>
      <c r="C13" s="7" t="s">
        <v>207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6" spans="1:8" x14ac:dyDescent="0.4">
      <c r="A16" s="34" t="s">
        <v>198</v>
      </c>
      <c r="B16" t="s">
        <v>299</v>
      </c>
    </row>
    <row r="18" spans="1:5" x14ac:dyDescent="0.4">
      <c r="B18" s="34" t="s">
        <v>302</v>
      </c>
    </row>
    <row r="19" spans="1:5" x14ac:dyDescent="0.4">
      <c r="B19" s="36" t="s">
        <v>303</v>
      </c>
      <c r="D19" s="36" t="s">
        <v>304</v>
      </c>
    </row>
    <row r="20" spans="1:5" x14ac:dyDescent="0.4">
      <c r="A20" s="34" t="s">
        <v>300</v>
      </c>
      <c r="B20" t="s">
        <v>305</v>
      </c>
      <c r="C20" t="s">
        <v>306</v>
      </c>
      <c r="D20" t="s">
        <v>305</v>
      </c>
      <c r="E20" t="s">
        <v>306</v>
      </c>
    </row>
    <row r="21" spans="1:5" x14ac:dyDescent="0.4">
      <c r="A21" s="35" t="s">
        <v>207</v>
      </c>
      <c r="B21" s="38">
        <v>36000</v>
      </c>
      <c r="C21" s="38">
        <v>39700</v>
      </c>
      <c r="D21" s="38">
        <v>36000</v>
      </c>
      <c r="E21" s="38">
        <v>39700</v>
      </c>
    </row>
    <row r="22" spans="1:5" x14ac:dyDescent="0.4">
      <c r="A22" s="35" t="s">
        <v>211</v>
      </c>
      <c r="B22" s="38">
        <v>100000</v>
      </c>
      <c r="C22" s="38">
        <v>103500</v>
      </c>
      <c r="D22" s="38">
        <v>100000</v>
      </c>
      <c r="E22" s="38">
        <v>103500</v>
      </c>
    </row>
    <row r="23" spans="1:5" x14ac:dyDescent="0.4">
      <c r="A23" s="35" t="s">
        <v>209</v>
      </c>
      <c r="B23" s="38">
        <v>70000</v>
      </c>
      <c r="C23" s="38">
        <v>73500</v>
      </c>
      <c r="D23" s="38">
        <v>70000</v>
      </c>
      <c r="E23" s="38">
        <v>74500</v>
      </c>
    </row>
    <row r="24" spans="1:5" x14ac:dyDescent="0.4">
      <c r="A24" s="35" t="s">
        <v>216</v>
      </c>
      <c r="B24" s="38"/>
      <c r="C24" s="38"/>
      <c r="D24" s="38">
        <v>20000</v>
      </c>
      <c r="E24" s="38">
        <v>22700</v>
      </c>
    </row>
    <row r="25" spans="1:5" x14ac:dyDescent="0.4">
      <c r="A25" s="35" t="s">
        <v>301</v>
      </c>
      <c r="B25" s="37">
        <v>68666.666666666672</v>
      </c>
      <c r="C25" s="37">
        <v>72233.333333333328</v>
      </c>
      <c r="D25" s="37">
        <v>50285.714285714283</v>
      </c>
      <c r="E25" s="37">
        <v>53900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3"/>
  <sheetViews>
    <sheetView workbookViewId="0">
      <selection activeCell="M7" sqref="M7"/>
    </sheetView>
  </sheetViews>
  <sheetFormatPr defaultRowHeight="17.399999999999999" x14ac:dyDescent="0.4"/>
  <sheetData>
    <row r="1" spans="1:7" ht="21" x14ac:dyDescent="0.4">
      <c r="A1" s="13" t="s">
        <v>220</v>
      </c>
      <c r="B1" s="13"/>
      <c r="C1" s="13"/>
      <c r="D1" s="13"/>
      <c r="E1" s="13"/>
      <c r="F1" s="13"/>
      <c r="G1" s="13"/>
    </row>
    <row r="3" spans="1:7" x14ac:dyDescent="0.4">
      <c r="A3" s="39" t="s">
        <v>221</v>
      </c>
      <c r="B3" s="40" t="s">
        <v>222</v>
      </c>
      <c r="C3" s="40" t="s">
        <v>223</v>
      </c>
      <c r="D3" s="40" t="s">
        <v>224</v>
      </c>
      <c r="E3" s="40" t="s">
        <v>225</v>
      </c>
      <c r="F3" s="40" t="s">
        <v>226</v>
      </c>
      <c r="G3" s="40" t="s">
        <v>13</v>
      </c>
    </row>
    <row r="4" spans="1:7" x14ac:dyDescent="0.4">
      <c r="A4" s="7" t="s">
        <v>227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7">
        <f>SUM(B4:F4)</f>
        <v>420</v>
      </c>
    </row>
    <row r="5" spans="1:7" x14ac:dyDescent="0.4">
      <c r="A5" s="7" t="s">
        <v>228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7">
        <f t="shared" ref="G5:G13" si="0">SUM(B5:F5)</f>
        <v>470</v>
      </c>
    </row>
    <row r="6" spans="1:7" x14ac:dyDescent="0.4">
      <c r="A6" s="7" t="s">
        <v>229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7">
        <f t="shared" si="0"/>
        <v>429</v>
      </c>
    </row>
    <row r="7" spans="1:7" x14ac:dyDescent="0.4">
      <c r="A7" s="7" t="s">
        <v>230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7">
        <f t="shared" si="0"/>
        <v>367</v>
      </c>
    </row>
    <row r="8" spans="1:7" x14ac:dyDescent="0.4">
      <c r="A8" s="7" t="s">
        <v>231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7">
        <f t="shared" si="0"/>
        <v>330</v>
      </c>
    </row>
    <row r="9" spans="1:7" x14ac:dyDescent="0.4">
      <c r="A9" s="7" t="s">
        <v>232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7">
        <f t="shared" si="0"/>
        <v>473</v>
      </c>
    </row>
    <row r="10" spans="1:7" x14ac:dyDescent="0.4">
      <c r="A10" s="7" t="s">
        <v>233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7">
        <f t="shared" si="0"/>
        <v>403</v>
      </c>
    </row>
    <row r="11" spans="1:7" x14ac:dyDescent="0.4">
      <c r="A11" s="7" t="s">
        <v>234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7">
        <f t="shared" si="0"/>
        <v>367</v>
      </c>
    </row>
    <row r="12" spans="1:7" x14ac:dyDescent="0.4">
      <c r="A12" s="7" t="s">
        <v>235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7">
        <f t="shared" si="0"/>
        <v>323</v>
      </c>
    </row>
    <row r="13" spans="1:7" x14ac:dyDescent="0.4">
      <c r="A13" s="7" t="s">
        <v>236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7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8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abSelected="1" topLeftCell="A6" workbookViewId="0">
      <selection activeCell="O11" sqref="O11"/>
    </sheetView>
  </sheetViews>
  <sheetFormatPr defaultRowHeight="17.399999999999999" x14ac:dyDescent="0.4"/>
  <sheetData>
    <row r="1" spans="1:6" ht="21" x14ac:dyDescent="0.4">
      <c r="A1" s="13" t="s">
        <v>237</v>
      </c>
      <c r="B1" s="13"/>
      <c r="C1" s="13"/>
      <c r="D1" s="13"/>
      <c r="E1" s="13"/>
      <c r="F1" s="13"/>
    </row>
    <row r="3" spans="1:6" x14ac:dyDescent="0.4">
      <c r="A3" s="7" t="s">
        <v>238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</row>
    <row r="4" spans="1:6" x14ac:dyDescent="0.4">
      <c r="A4" s="7" t="s">
        <v>244</v>
      </c>
      <c r="B4" s="7" t="s">
        <v>245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4">
      <c r="A5" s="7" t="s">
        <v>246</v>
      </c>
      <c r="B5" s="7" t="s">
        <v>247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4">
      <c r="A6" s="7" t="s">
        <v>248</v>
      </c>
      <c r="B6" s="7" t="s">
        <v>249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4">
      <c r="A7" s="7" t="s">
        <v>250</v>
      </c>
      <c r="B7" s="7" t="s">
        <v>251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4">
      <c r="A8" s="7" t="s">
        <v>252</v>
      </c>
      <c r="B8" s="7" t="s">
        <v>253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4">
      <c r="A9" s="7" t="s">
        <v>254</v>
      </c>
      <c r="B9" s="7" t="s">
        <v>255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COM</cp:lastModifiedBy>
  <dcterms:created xsi:type="dcterms:W3CDTF">2023-04-27T08:01:32Z</dcterms:created>
  <dcterms:modified xsi:type="dcterms:W3CDTF">2026-04-15T01:34:04Z</dcterms:modified>
</cp:coreProperties>
</file>