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lsdb\Desktop\컴활 1급 실기\2026_컴활1급_필기+실기통합본(20251021)\길벗컴활1급통합\엑셀\시험장따라하기\"/>
    </mc:Choice>
  </mc:AlternateContent>
  <xr:revisionPtr revIDLastSave="0" documentId="13_ncr:1_{9BF30F3A-C302-4664-A4C0-11DB9CA1810C}" xr6:coauthVersionLast="47" xr6:coauthVersionMax="47" xr10:uidLastSave="{00000000-0000-0000-0000-000000000000}"/>
  <bookViews>
    <workbookView xWindow="-120" yWindow="-120" windowWidth="29040" windowHeight="15720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eta.AND" hidden="1" xlm="1">#NAME?</definedName>
    <definedName name="_xlnm.Criteria" localSheetId="0">'기본작업-1'!$G$2:$G$3</definedName>
    <definedName name="_xlnm.Extract" localSheetId="0">'기본작업-1'!$G$5:$I$5</definedName>
    <definedName name="_xlnm.Print_Area" localSheetId="1">'기본작업-2'!$B$2:$D$20,'기본작업-2'!$B$25:$D$42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M23" i="3" a="1"/>
  <c r="M23" i="3" s="1"/>
  <c r="M24" i="3" a="1"/>
  <c r="M24" i="3" s="1"/>
  <c r="N14" i="3" a="1"/>
  <c r="N14" i="3" s="1"/>
  <c r="O14" i="3" a="1"/>
  <c r="O14" i="3" s="1"/>
  <c r="N15" i="3" a="1"/>
  <c r="N15" i="3" s="1"/>
  <c r="O15" i="3" a="1"/>
  <c r="O15" i="3" s="1"/>
  <c r="N16" i="3" a="1"/>
  <c r="N16" i="3" s="1"/>
  <c r="O16" i="3" a="1"/>
  <c r="O16" i="3" s="1"/>
  <c r="M15" i="3" a="1"/>
  <c r="M15" i="3" s="1"/>
  <c r="M16" i="3" a="1"/>
  <c r="M16" i="3" s="1"/>
  <c r="M14" i="3" a="1"/>
  <c r="M14" i="3" s="1"/>
  <c r="M21" i="3" a="1"/>
  <c r="M21" i="3" s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J6" i="3" a="1"/>
  <c r="J10" i="3" a="1"/>
  <c r="J14" i="3" a="1"/>
  <c r="J18" i="3" a="1"/>
  <c r="J22" i="3" a="1"/>
  <c r="J26" i="3" a="1"/>
  <c r="J30" i="3" a="1"/>
  <c r="J34" i="3" a="1"/>
  <c r="J38" i="3" a="1"/>
  <c r="J42" i="3" a="1"/>
  <c r="J33" i="3" a="1"/>
  <c r="J11" i="3" a="1"/>
  <c r="J15" i="3" a="1"/>
  <c r="J19" i="3" a="1"/>
  <c r="J23" i="3" a="1"/>
  <c r="J27" i="3" a="1"/>
  <c r="J31" i="3" a="1"/>
  <c r="J35" i="3" a="1"/>
  <c r="J39" i="3" a="1"/>
  <c r="J9" i="3" a="1"/>
  <c r="J17" i="3" a="1"/>
  <c r="J25" i="3" a="1"/>
  <c r="J37" i="3" a="1"/>
  <c r="J7" i="3" a="1"/>
  <c r="J8" i="3" a="1"/>
  <c r="J12" i="3" a="1"/>
  <c r="J16" i="3" a="1"/>
  <c r="J20" i="3" a="1"/>
  <c r="J24" i="3" a="1"/>
  <c r="J28" i="3" a="1"/>
  <c r="J32" i="3" a="1"/>
  <c r="J36" i="3" a="1"/>
  <c r="J40" i="3" a="1"/>
  <c r="J5" i="3" a="1"/>
  <c r="J13" i="3" a="1"/>
  <c r="J21" i="3" a="1"/>
  <c r="J29" i="3" a="1"/>
  <c r="J41" i="3" a="1"/>
  <c r="J4" i="3" a="1"/>
  <c r="J41" i="3" l="1"/>
  <c r="J29" i="3"/>
  <c r="J21" i="3"/>
  <c r="J13" i="3"/>
  <c r="J5" i="3"/>
  <c r="J40" i="3"/>
  <c r="J36" i="3"/>
  <c r="J32" i="3"/>
  <c r="J28" i="3"/>
  <c r="J24" i="3"/>
  <c r="J20" i="3"/>
  <c r="J16" i="3"/>
  <c r="J12" i="3"/>
  <c r="J8" i="3"/>
  <c r="J7" i="3"/>
  <c r="J37" i="3"/>
  <c r="J25" i="3"/>
  <c r="J17" i="3"/>
  <c r="J9" i="3"/>
  <c r="J39" i="3"/>
  <c r="J35" i="3"/>
  <c r="J31" i="3"/>
  <c r="J27" i="3"/>
  <c r="J23" i="3"/>
  <c r="J19" i="3"/>
  <c r="J15" i="3"/>
  <c r="J11" i="3"/>
  <c r="J33" i="3"/>
  <c r="J42" i="3"/>
  <c r="J38" i="3"/>
  <c r="J34" i="3"/>
  <c r="J30" i="3"/>
  <c r="J26" i="3"/>
  <c r="J22" i="3"/>
  <c r="J18" i="3"/>
  <c r="J14" i="3"/>
  <c r="J10" i="3"/>
  <c r="J6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7A3A25-2375-4F55-8FE5-01393CB5912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4E05510-D81E-4E7F-9D9B-B8B19DE46E02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Users\tlsdb\Desktop\컴활 1급 실기\2026_컴활1급_필기+실기통합본(20251021)\길벗컴활1급통합\엑셀\시험장따라하기\출석부관리.csv" tab="0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<sst xmlns="http://schemas.openxmlformats.org/spreadsheetml/2006/main" count="696" uniqueCount="294">
  <si>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</si>
  <si>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</si>
  <si>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</si>
  <si>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</si>
  <si>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</si>
  <si>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</si>
  <si>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</si>
  <si>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</si>
  <si>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</si>
  <si>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</si>
  <si>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</si>
  <si>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</si>
  <si>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</si>
  <si>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</si>
  <si>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</si>
  <si>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</si>
  <si>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</si>
  <si>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</si>
  <si>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</si>
  <si>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</si>
  <si>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</si>
  <si>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</si>
  <si>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</si>
  <si>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</si>
  <si>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</si>
  <si>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</si>
  <si>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</si>
  <si>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</si>
  <si>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</si>
  <si>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</si>
  <si>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</si>
  <si>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</si>
  <si>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</si>
  <si>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</si>
  <si>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</si>
  <si>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</si>
  <si>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</si>
  <si>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</si>
  <si>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</si>
  <si>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</si>
  <si>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</si>
  <si>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</si>
  <si>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</si>
  <si>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</si>
  <si>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</si>
  <si>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</si>
  <si>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</si>
  <si>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</si>
  <si>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</si>
  <si>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</si>
  <si>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</si>
  <si>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</si>
  <si>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</si>
  <si>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</si>
  <si>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</si>
  <si>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</si>
  <si>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</si>
  <si>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</si>
  <si>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</si>
  <si>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</si>
  <si>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</si>
  <si>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</si>
  <si>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</si>
  <si>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</si>
  <si>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</si>
  <si>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</si>
  <si>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</si>
  <si>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</si>
  <si>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</si>
  <si>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</si>
  <si>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</si>
  <si>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</si>
  <si>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</si>
  <si>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</si>
  <si>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</si>
  <si>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</si>
  <si>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</si>
  <si>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</si>
  <si>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</si>
  <si>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</si>
  <si>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</si>
  <si>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</si>
  <si>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</si>
  <si>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</si>
  <si>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</si>
  <si>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</si>
  <si>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</si>
  <si>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</si>
  <si>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</si>
  <si>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</si>
  <si>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</si>
  <si>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</si>
  <si>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</si>
  <si>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</si>
  <si>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</si>
  <si>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</si>
  <si>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</si>
  <si>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</si>
  <si>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</si>
  <si>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</si>
  <si>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</si>
  <si>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</si>
  <si>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</si>
  <si>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</si>
  <si>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</si>
  <si>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</si>
  <si>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</si>
  <si>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</si>
  <si>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</si>
  <si>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</si>
  <si>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</si>
  <si>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</si>
  <si>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</si>
  <si>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</si>
  <si>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</si>
  <si>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</si>
  <si>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</si>
  <si>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</si>
  <si>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</si>
  <si>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</si>
  <si>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</si>
  <si>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</si>
  <si>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</si>
  <si>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</si>
  <si>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</si>
  <si>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</si>
  <si>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</si>
  <si>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</si>
  <si>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</si>
  <si>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</si>
  <si>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</si>
  <si>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</si>
  <si>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</si>
  <si>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</si>
  <si>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</si>
  <si>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</si>
  <si>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</si>
  <si>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</si>
  <si>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</si>
  <si>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</si>
  <si>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</si>
  <si>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</si>
  <si>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</si>
  <si>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</si>
  <si>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</si>
  <si>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</si>
  <si>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</si>
  <si>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</si>
  <si>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</si>
  <si>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</si>
  <si>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</si>
  <si>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</si>
  <si>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</si>
  <si>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</si>
  <si>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</si>
  <si>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</si>
  <si>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</si>
  <si>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</si>
  <si>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</si>
  <si>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</si>
  <si>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</si>
  <si>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</si>
  <si>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</si>
  <si>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</si>
  <si>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</si>
  <si>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</si>
  <si>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</si>
  <si>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</si>
  <si>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</si>
  <si>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</si>
  <si>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</si>
  <si>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</si>
  <si>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</si>
  <si>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</si>
  <si>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</si>
  <si>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</si>
  <si>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</si>
  <si>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</si>
  <si>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</si>
  <si>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</si>
  <si>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</si>
  <si>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</si>
  <si>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</si>
  <si>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</si>
  <si>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</si>
  <si>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</si>
  <si>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</si>
  <si>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</si>
  <si>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</si>
  <si>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</si>
  <si>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</si>
  <si>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</si>
  <si>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</si>
  <si>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</si>
  <si>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</si>
  <si>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</si>
  <si>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</si>
  <si>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</si>
  <si>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</si>
  <si>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</si>
  <si>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</si>
  <si>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</si>
  <si>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</si>
  <si>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</si>
  <si>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</si>
  <si>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</si>
  <si>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</si>
  <si>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</si>
  <si>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</si>
  <si>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</si>
  <si>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</si>
  <si>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</si>
  <si>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</si>
  <si>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</si>
  <si>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</si>
  <si>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</si>
  <si>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</si>
  <si>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</si>
  <si>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</si>
  <si>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</si>
  <si>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</si>
  <si>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</si>
  <si>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</si>
  <si>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</si>
  <si>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</si>
  <si>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</si>
  <si>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</si>
  <si>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</si>
  <si>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</si>
  <si>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</si>
  <si>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</si>
  <si>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</si>
  <si>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</si>
  <si>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</si>
  <si>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</si>
  <si>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</si>
  <si>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</si>
  <si>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</si>
  <si>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</si>
  <si>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</si>
  <si>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</si>
  <si>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</si>
  <si>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</si>
  <si>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</si>
  <si>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</si>
  <si>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</si>
  <si>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</si>
  <si>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</si>
  <si>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</si>
  <si>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</si>
  <si>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</si>
  <si>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</si>
  <si>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</si>
  <si>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</si>
  <si>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</si>
  <si>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</si>
  <si>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</si>
  <si>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</si>
  <si>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</si>
  <si>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</si>
  <si>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</si>
  <si>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</si>
  <si>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</si>
  <si>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</si>
  <si>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</si>
  <si>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</si>
  <si>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</si>
  <si>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조건</t>
    <phoneticPr fontId="5" type="noConversion"/>
  </si>
  <si>
    <t>신청자이름</t>
    <phoneticPr fontId="5" type="noConversion"/>
  </si>
  <si>
    <t>서명</t>
    <phoneticPr fontId="5" type="noConversion"/>
  </si>
  <si>
    <t>작업사항</t>
    <phoneticPr fontId="5" type="noConversion"/>
  </si>
  <si>
    <t>학년</t>
  </si>
  <si>
    <t>총합계</t>
  </si>
  <si>
    <t>사랑반</t>
  </si>
  <si>
    <t>화평반</t>
  </si>
  <si>
    <t>희락반</t>
  </si>
  <si>
    <t>양선반</t>
  </si>
  <si>
    <t>오래참음반</t>
  </si>
  <si>
    <t>자비반</t>
  </si>
  <si>
    <t>충성반</t>
  </si>
  <si>
    <t>믿음반</t>
  </si>
  <si>
    <t>소망반</t>
  </si>
  <si>
    <t>온유반</t>
  </si>
  <si>
    <t>절제반</t>
  </si>
  <si>
    <t>반</t>
  </si>
  <si>
    <t>여</t>
  </si>
  <si>
    <t>남</t>
  </si>
  <si>
    <t>성별</t>
  </si>
  <si>
    <t>평균: 출석수</t>
  </si>
  <si>
    <t>값</t>
  </si>
  <si>
    <t>전체 평균: 출석수</t>
  </si>
  <si>
    <t>전체 학생수</t>
  </si>
  <si>
    <t>학생수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</si>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</sst>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2" fillId="0" borderId="1" xfId="5" applyNumberFormat="1" applyFont="1" applyBorder="1" applyAlignment="1">
      <alignment horizontal="center" wrapText="1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서울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v>대전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('기타작업-1'!$D$9,'기타작업-1'!$F$9,'기타작업-1'!$H$9,'기타작업-1'!$J$9)</c:f>
              <c:numCache>
                <c:formatCode>0.0</c:formatCode>
                <c:ptCount val="4"/>
                <c:pt idx="0">
                  <c:v>4.7</c:v>
                </c:pt>
                <c:pt idx="1">
                  <c:v>4.5999999999999996</c:v>
                </c:pt>
                <c:pt idx="2">
                  <c:v>4.9000000000000004</c:v>
                </c:pt>
                <c:pt idx="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v>대구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v>부산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1</xdr:rowOff>
    </xdr:from>
    <xdr:to>
      <xdr:col>10</xdr:col>
      <xdr:colOff>1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38100</xdr:rowOff>
        </xdr:from>
        <xdr:to>
          <xdr:col>2</xdr:col>
          <xdr:colOff>704850</xdr:colOff>
          <xdr:row>2</xdr:row>
          <xdr:rowOff>133350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9525</xdr:rowOff>
        </xdr:from>
        <xdr:to>
          <xdr:col>5</xdr:col>
          <xdr:colOff>723900</xdr:colOff>
          <xdr:row>2</xdr:row>
          <xdr:rowOff>142875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6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lsdb" refreshedDate="46007.805662615741" backgroundQuery="1" createdVersion="8" refreshedVersion="8" minRefreshableVersion="3" recordCount="0" supportSubquery="1" supportAdvancedDrill="1" xr:uid="{ABBFBFD0-D3C2-4ECD-967A-987D21C236A3}">
  <cacheSource type="external" connectionId="1"/>
  <cacheFields count="5"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출석부관리].[성별].[성별]" caption="성별" numFmtId="0" hierarchy="3" level="1">
      <sharedItems count="2">
        <s v="남"/>
        <s v="여"/>
      </sharedItems>
    </cacheField>
    <cacheField name="[Measures].[개수: 이름]" caption="개수: 이름" numFmtId="0" hierarchy="9" level="32767"/>
    <cacheField name="[Measures].[평균: 출석수]" caption="평균: 출석수" numFmtId="0" hierarchy="8" level="32767"/>
  </cacheFields>
  <cacheHierarchies count="11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0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1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2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2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2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개수: 성별]" caption="개수: 성별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3FEF1F-E875-48F1-9A87-E1DAF1E6D698}" name="피벗 테이블2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A3:H20" firstHeaderRow="1" firstDataRow="3" firstDataCol="2"/>
  <pivotFields count="5"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Col" compact="0" allDrilled="1" showAll="0" dataSourceSort="1" defaultSubtotal="0" defaultAttributeDrillState="1">
      <items count="2">
        <item x="0"/>
        <item x="1"/>
      </items>
    </pivotField>
    <pivotField dataField="1" compact="0" showAll="0" defaultSubtotal="0"/>
    <pivotField dataField="1" compact="0" subtotalTop="0" showAll="0" defaultSubtotal="0"/>
  </pivotFields>
  <rowFields count="2">
    <field x="0"/>
    <field x="1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4" subtotal="average" baseField="1" baseItem="5" numFmtId="176"/>
    <dataField name="학생수" fld="3" subtotal="count" baseField="1" baseItem="0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학생수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I43"/>
  <sheetViews>
    <sheetView tabSelected="1" zoomScale="87" zoomScaleNormal="87" workbookViewId="0">
      <selection activeCell="G18" sqref="G18"/>
    </sheetView>
  </sheetViews>
  <sheetFormatPr defaultRowHeight="16.5" x14ac:dyDescent="0.3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9" x14ac:dyDescent="0.3">
      <c r="B2" s="3" t="s">
        <v>0</v>
      </c>
      <c r="C2" s="3" t="s">
        <v>1</v>
      </c>
      <c r="D2" s="3" t="s">
        <v>3</v>
      </c>
      <c r="E2" s="3" t="s">
        <v>4</v>
      </c>
      <c r="G2" s="66" t="s">
        <v>267</v>
      </c>
    </row>
    <row r="3" spans="2:9" x14ac:dyDescent="0.3">
      <c r="B3" s="2" t="s">
        <v>5</v>
      </c>
      <c r="C3" s="2" t="s">
        <v>6</v>
      </c>
      <c r="D3" s="2" t="s">
        <v>86</v>
      </c>
      <c r="E3" s="2"/>
      <c r="G3" t="b">
        <f>AND(NOT(ISBLANK(E3)),E3&lt;&gt;"품절도서")</f>
        <v>0</v>
      </c>
    </row>
    <row r="4" spans="2:9" x14ac:dyDescent="0.3">
      <c r="B4" s="2" t="s">
        <v>7</v>
      </c>
      <c r="C4" s="2" t="s">
        <v>8</v>
      </c>
      <c r="D4" s="2" t="s">
        <v>86</v>
      </c>
      <c r="E4" s="2"/>
    </row>
    <row r="5" spans="2:9" x14ac:dyDescent="0.3">
      <c r="B5" s="2" t="s">
        <v>9</v>
      </c>
      <c r="C5" s="2" t="s">
        <v>10</v>
      </c>
      <c r="D5" s="2" t="s">
        <v>87</v>
      </c>
      <c r="E5" s="2" t="s">
        <v>88</v>
      </c>
      <c r="G5" t="s">
        <v>268</v>
      </c>
      <c r="H5" t="s">
        <v>269</v>
      </c>
      <c r="I5" t="s">
        <v>270</v>
      </c>
    </row>
    <row r="6" spans="2:9" x14ac:dyDescent="0.3">
      <c r="B6" s="2" t="s">
        <v>11</v>
      </c>
      <c r="C6" s="2" t="s">
        <v>12</v>
      </c>
      <c r="D6" s="2" t="s">
        <v>87</v>
      </c>
      <c r="E6" s="2"/>
      <c r="G6" s="2" t="s">
        <v>87</v>
      </c>
      <c r="H6" s="2" t="s">
        <v>9</v>
      </c>
      <c r="I6" s="2" t="s">
        <v>88</v>
      </c>
    </row>
    <row r="7" spans="2:9" x14ac:dyDescent="0.3">
      <c r="B7" s="2" t="s">
        <v>13</v>
      </c>
      <c r="C7" s="2" t="s">
        <v>14</v>
      </c>
      <c r="D7" s="2" t="s">
        <v>89</v>
      </c>
      <c r="E7" s="2"/>
      <c r="G7" s="2" t="s">
        <v>91</v>
      </c>
      <c r="H7" s="2" t="s">
        <v>17</v>
      </c>
      <c r="I7" s="2" t="s">
        <v>88</v>
      </c>
    </row>
    <row r="8" spans="2:9" x14ac:dyDescent="0.3">
      <c r="B8" s="2" t="s">
        <v>15</v>
      </c>
      <c r="C8" s="2" t="s">
        <v>16</v>
      </c>
      <c r="D8" s="2" t="s">
        <v>90</v>
      </c>
      <c r="E8" s="2"/>
      <c r="G8" s="2" t="s">
        <v>99</v>
      </c>
      <c r="H8" s="2" t="s">
        <v>98</v>
      </c>
      <c r="I8" s="2" t="s">
        <v>100</v>
      </c>
    </row>
    <row r="9" spans="2:9" x14ac:dyDescent="0.3">
      <c r="B9" s="2" t="s">
        <v>17</v>
      </c>
      <c r="C9" s="2" t="s">
        <v>18</v>
      </c>
      <c r="D9" s="2" t="s">
        <v>91</v>
      </c>
      <c r="E9" s="2" t="s">
        <v>88</v>
      </c>
      <c r="G9" s="2" t="s">
        <v>114</v>
      </c>
      <c r="H9" s="2" t="s">
        <v>112</v>
      </c>
      <c r="I9" s="2" t="s">
        <v>100</v>
      </c>
    </row>
    <row r="10" spans="2:9" x14ac:dyDescent="0.3">
      <c r="B10" s="2" t="s">
        <v>92</v>
      </c>
      <c r="C10" s="2" t="s">
        <v>20</v>
      </c>
      <c r="D10" s="2" t="s">
        <v>93</v>
      </c>
      <c r="E10" s="2"/>
      <c r="G10" s="2" t="s">
        <v>134</v>
      </c>
      <c r="H10" s="2" t="s">
        <v>29</v>
      </c>
      <c r="I10" s="2" t="s">
        <v>135</v>
      </c>
    </row>
    <row r="11" spans="2:9" x14ac:dyDescent="0.3">
      <c r="B11" s="2" t="s">
        <v>23</v>
      </c>
      <c r="C11" s="2" t="s">
        <v>24</v>
      </c>
      <c r="D11" s="2" t="s">
        <v>94</v>
      </c>
      <c r="E11" s="2"/>
      <c r="G11" s="2" t="s">
        <v>134</v>
      </c>
      <c r="H11" s="2" t="s">
        <v>136</v>
      </c>
      <c r="I11" s="2" t="s">
        <v>135</v>
      </c>
    </row>
    <row r="12" spans="2:9" x14ac:dyDescent="0.3">
      <c r="B12" s="2" t="s">
        <v>27</v>
      </c>
      <c r="C12" s="2" t="s">
        <v>95</v>
      </c>
      <c r="D12" s="2" t="s">
        <v>96</v>
      </c>
      <c r="E12" s="2"/>
      <c r="G12" s="2" t="s">
        <v>152</v>
      </c>
      <c r="H12" s="2" t="s">
        <v>34</v>
      </c>
      <c r="I12" s="2" t="s">
        <v>153</v>
      </c>
    </row>
    <row r="13" spans="2:9" x14ac:dyDescent="0.3">
      <c r="B13" s="2" t="s">
        <v>31</v>
      </c>
      <c r="C13" s="2" t="s">
        <v>32</v>
      </c>
      <c r="D13" s="2" t="s">
        <v>97</v>
      </c>
      <c r="E13" s="2"/>
      <c r="G13" s="2" t="s">
        <v>154</v>
      </c>
      <c r="H13" s="2" t="s">
        <v>38</v>
      </c>
      <c r="I13" s="2" t="s">
        <v>153</v>
      </c>
    </row>
    <row r="14" spans="2:9" x14ac:dyDescent="0.3">
      <c r="B14" s="2" t="s">
        <v>98</v>
      </c>
      <c r="C14" s="2" t="s">
        <v>22</v>
      </c>
      <c r="D14" s="2" t="s">
        <v>99</v>
      </c>
      <c r="E14" s="2" t="s">
        <v>100</v>
      </c>
    </row>
    <row r="15" spans="2:9" x14ac:dyDescent="0.3">
      <c r="B15" s="2" t="s">
        <v>36</v>
      </c>
      <c r="C15" s="2" t="s">
        <v>37</v>
      </c>
      <c r="D15" s="2" t="s">
        <v>101</v>
      </c>
      <c r="E15" s="2"/>
    </row>
    <row r="16" spans="2:9" x14ac:dyDescent="0.3">
      <c r="B16" s="2" t="s">
        <v>40</v>
      </c>
      <c r="C16" s="2" t="s">
        <v>41</v>
      </c>
      <c r="D16" s="2" t="s">
        <v>102</v>
      </c>
      <c r="E16" s="2"/>
    </row>
    <row r="17" spans="2:5" x14ac:dyDescent="0.3">
      <c r="B17" s="2" t="s">
        <v>42</v>
      </c>
      <c r="C17" s="2" t="s">
        <v>43</v>
      </c>
      <c r="D17" s="2" t="s">
        <v>103</v>
      </c>
      <c r="E17" s="2"/>
    </row>
    <row r="18" spans="2:5" x14ac:dyDescent="0.3">
      <c r="B18" s="2" t="s">
        <v>104</v>
      </c>
      <c r="C18" s="2" t="s">
        <v>105</v>
      </c>
      <c r="D18" s="2" t="s">
        <v>97</v>
      </c>
      <c r="E18" s="2"/>
    </row>
    <row r="19" spans="2:5" x14ac:dyDescent="0.3">
      <c r="B19" s="2" t="s">
        <v>106</v>
      </c>
      <c r="C19" s="2" t="s">
        <v>107</v>
      </c>
      <c r="D19" s="2" t="s">
        <v>108</v>
      </c>
      <c r="E19" s="2"/>
    </row>
    <row r="20" spans="2:5" x14ac:dyDescent="0.3">
      <c r="B20" s="2" t="s">
        <v>109</v>
      </c>
      <c r="C20" s="2" t="s">
        <v>110</v>
      </c>
      <c r="D20" s="2" t="s">
        <v>111</v>
      </c>
      <c r="E20" s="2"/>
    </row>
    <row r="21" spans="2:5" x14ac:dyDescent="0.3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3">
      <c r="B22" s="2" t="s">
        <v>115</v>
      </c>
      <c r="C22" s="2" t="s">
        <v>116</v>
      </c>
      <c r="D22" s="2" t="s">
        <v>117</v>
      </c>
      <c r="E22" s="2"/>
    </row>
    <row r="23" spans="2:5" x14ac:dyDescent="0.3">
      <c r="B23" s="2" t="s">
        <v>118</v>
      </c>
      <c r="C23" s="2" t="s">
        <v>119</v>
      </c>
      <c r="D23" s="2" t="s">
        <v>120</v>
      </c>
      <c r="E23" s="2"/>
    </row>
    <row r="24" spans="2:5" x14ac:dyDescent="0.3">
      <c r="B24" s="2" t="s">
        <v>121</v>
      </c>
      <c r="C24" s="2" t="s">
        <v>122</v>
      </c>
      <c r="D24" s="2" t="s">
        <v>123</v>
      </c>
      <c r="E24" s="2"/>
    </row>
    <row r="25" spans="2:5" x14ac:dyDescent="0.3">
      <c r="B25" s="2" t="s">
        <v>124</v>
      </c>
      <c r="C25" s="2" t="s">
        <v>125</v>
      </c>
      <c r="D25" s="2" t="s">
        <v>126</v>
      </c>
      <c r="E25" s="2"/>
    </row>
    <row r="26" spans="2:5" x14ac:dyDescent="0.3">
      <c r="B26" s="2" t="s">
        <v>127</v>
      </c>
      <c r="C26" s="2" t="s">
        <v>128</v>
      </c>
      <c r="D26" s="2" t="s">
        <v>126</v>
      </c>
      <c r="E26" s="2"/>
    </row>
    <row r="27" spans="2:5" x14ac:dyDescent="0.3">
      <c r="B27" s="2" t="s">
        <v>129</v>
      </c>
      <c r="C27" s="2" t="s">
        <v>130</v>
      </c>
      <c r="D27" s="2" t="s">
        <v>131</v>
      </c>
      <c r="E27" s="2"/>
    </row>
    <row r="28" spans="2:5" x14ac:dyDescent="0.3">
      <c r="B28" s="2" t="s">
        <v>132</v>
      </c>
      <c r="C28" s="2" t="s">
        <v>133</v>
      </c>
      <c r="D28" s="2" t="s">
        <v>120</v>
      </c>
      <c r="E28" s="2"/>
    </row>
    <row r="29" spans="2:5" x14ac:dyDescent="0.3">
      <c r="B29" s="2" t="s">
        <v>64</v>
      </c>
      <c r="C29" s="2" t="s">
        <v>65</v>
      </c>
      <c r="D29" s="2" t="s">
        <v>101</v>
      </c>
      <c r="E29" s="2"/>
    </row>
    <row r="30" spans="2:5" x14ac:dyDescent="0.3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3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3">
      <c r="B32" s="2" t="s">
        <v>66</v>
      </c>
      <c r="C32" s="2" t="s">
        <v>67</v>
      </c>
      <c r="D32" s="2" t="s">
        <v>137</v>
      </c>
      <c r="E32" s="2"/>
    </row>
    <row r="33" spans="2:5" x14ac:dyDescent="0.3">
      <c r="B33" s="2" t="s">
        <v>138</v>
      </c>
      <c r="C33" s="2" t="s">
        <v>69</v>
      </c>
      <c r="D33" s="2" t="s">
        <v>139</v>
      </c>
      <c r="E33" s="2"/>
    </row>
    <row r="34" spans="2:5" x14ac:dyDescent="0.3">
      <c r="B34" s="2" t="s">
        <v>140</v>
      </c>
      <c r="C34" s="2" t="s">
        <v>71</v>
      </c>
      <c r="D34" s="2" t="s">
        <v>139</v>
      </c>
      <c r="E34" s="2"/>
    </row>
    <row r="35" spans="2:5" x14ac:dyDescent="0.3">
      <c r="B35" s="2" t="s">
        <v>141</v>
      </c>
      <c r="C35" s="2" t="s">
        <v>73</v>
      </c>
      <c r="D35" s="2" t="s">
        <v>142</v>
      </c>
      <c r="E35" s="2"/>
    </row>
    <row r="36" spans="2:5" x14ac:dyDescent="0.3">
      <c r="B36" s="2" t="s">
        <v>74</v>
      </c>
      <c r="C36" s="2" t="s">
        <v>75</v>
      </c>
      <c r="D36" s="2" t="s">
        <v>143</v>
      </c>
      <c r="E36" s="2"/>
    </row>
    <row r="37" spans="2:5" x14ac:dyDescent="0.3">
      <c r="B37" s="2" t="s">
        <v>76</v>
      </c>
      <c r="C37" s="2" t="s">
        <v>77</v>
      </c>
      <c r="D37" s="2" t="s">
        <v>143</v>
      </c>
      <c r="E37" s="2"/>
    </row>
    <row r="38" spans="2:5" x14ac:dyDescent="0.3">
      <c r="B38" s="2" t="s">
        <v>144</v>
      </c>
      <c r="C38" s="2" t="s">
        <v>145</v>
      </c>
      <c r="D38" s="2" t="s">
        <v>146</v>
      </c>
      <c r="E38" s="2"/>
    </row>
    <row r="39" spans="2:5" x14ac:dyDescent="0.3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3">
      <c r="B40" s="2" t="s">
        <v>150</v>
      </c>
      <c r="C40" s="2" t="s">
        <v>151</v>
      </c>
      <c r="D40" s="2" t="s">
        <v>148</v>
      </c>
      <c r="E40" s="2"/>
    </row>
    <row r="41" spans="2:5" x14ac:dyDescent="0.3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3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3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MOD(ROW($B3)-2,5)=0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workbookViewId="0">
      <selection activeCell="B15" sqref="B15"/>
    </sheetView>
  </sheetViews>
  <sheetFormatPr defaultRowHeight="16.5" x14ac:dyDescent="0.3"/>
  <cols>
    <col min="2" max="2" width="40" customWidth="1"/>
    <col min="3" max="3" width="23.375" customWidth="1"/>
    <col min="4" max="4" width="11.375" style="1" customWidth="1"/>
  </cols>
  <sheetData>
    <row r="2" spans="2:4" x14ac:dyDescent="0.3">
      <c r="B2" s="4" t="s">
        <v>0</v>
      </c>
      <c r="C2" s="4" t="s">
        <v>1</v>
      </c>
      <c r="D2" s="4" t="s">
        <v>2</v>
      </c>
    </row>
    <row r="3" spans="2:4" x14ac:dyDescent="0.3">
      <c r="B3" s="2" t="s">
        <v>72</v>
      </c>
      <c r="C3" s="2" t="s">
        <v>73</v>
      </c>
      <c r="D3" s="3">
        <v>2023</v>
      </c>
    </row>
    <row r="4" spans="2:4" x14ac:dyDescent="0.3">
      <c r="B4" s="2" t="s">
        <v>33</v>
      </c>
      <c r="C4" s="2" t="s">
        <v>30</v>
      </c>
      <c r="D4" s="3">
        <v>2017</v>
      </c>
    </row>
    <row r="5" spans="2:4" x14ac:dyDescent="0.3">
      <c r="B5" s="2" t="s">
        <v>29</v>
      </c>
      <c r="C5" s="2" t="s">
        <v>30</v>
      </c>
      <c r="D5" s="3">
        <v>2020</v>
      </c>
    </row>
    <row r="6" spans="2:4" x14ac:dyDescent="0.3">
      <c r="B6" s="2" t="s">
        <v>62</v>
      </c>
      <c r="C6" s="2" t="s">
        <v>63</v>
      </c>
      <c r="D6" s="3">
        <v>2023</v>
      </c>
    </row>
    <row r="7" spans="2:4" x14ac:dyDescent="0.3">
      <c r="B7" s="2" t="s">
        <v>34</v>
      </c>
      <c r="C7" s="2" t="s">
        <v>35</v>
      </c>
      <c r="D7" s="3">
        <v>2022</v>
      </c>
    </row>
    <row r="8" spans="2:4" x14ac:dyDescent="0.3">
      <c r="B8" s="2" t="s">
        <v>38</v>
      </c>
      <c r="C8" s="2" t="s">
        <v>39</v>
      </c>
      <c r="D8" s="3">
        <v>2019</v>
      </c>
    </row>
    <row r="9" spans="2:4" x14ac:dyDescent="0.3">
      <c r="B9" s="2" t="s">
        <v>48</v>
      </c>
      <c r="C9" s="2" t="s">
        <v>49</v>
      </c>
      <c r="D9" s="3">
        <v>2023</v>
      </c>
    </row>
    <row r="10" spans="2:4" x14ac:dyDescent="0.3">
      <c r="B10" s="2" t="s">
        <v>9</v>
      </c>
      <c r="C10" s="2" t="s">
        <v>10</v>
      </c>
      <c r="D10" s="3">
        <v>2024</v>
      </c>
    </row>
    <row r="11" spans="2:4" x14ac:dyDescent="0.3">
      <c r="B11" s="2" t="s">
        <v>84</v>
      </c>
      <c r="C11" s="2" t="s">
        <v>85</v>
      </c>
      <c r="D11" s="3">
        <v>2022</v>
      </c>
    </row>
    <row r="12" spans="2:4" x14ac:dyDescent="0.3">
      <c r="B12" s="2" t="s">
        <v>36</v>
      </c>
      <c r="C12" s="2" t="s">
        <v>37</v>
      </c>
      <c r="D12" s="3">
        <v>2024</v>
      </c>
    </row>
    <row r="13" spans="2:4" x14ac:dyDescent="0.3">
      <c r="B13" s="2" t="s">
        <v>50</v>
      </c>
      <c r="C13" s="2" t="s">
        <v>51</v>
      </c>
      <c r="D13" s="3">
        <v>2022</v>
      </c>
    </row>
    <row r="14" spans="2:4" x14ac:dyDescent="0.3">
      <c r="B14" s="2" t="s">
        <v>25</v>
      </c>
      <c r="C14" s="2" t="s">
        <v>26</v>
      </c>
      <c r="D14" s="3">
        <v>2023</v>
      </c>
    </row>
    <row r="15" spans="2:4" x14ac:dyDescent="0.3">
      <c r="B15" s="2" t="s">
        <v>13</v>
      </c>
      <c r="C15" s="2" t="s">
        <v>14</v>
      </c>
      <c r="D15" s="3">
        <v>2023</v>
      </c>
    </row>
    <row r="16" spans="2:4" x14ac:dyDescent="0.3">
      <c r="B16" s="2" t="s">
        <v>27</v>
      </c>
      <c r="C16" s="2" t="s">
        <v>28</v>
      </c>
      <c r="D16" s="3">
        <v>2021</v>
      </c>
    </row>
    <row r="17" spans="2:4" x14ac:dyDescent="0.3">
      <c r="B17" s="2" t="s">
        <v>80</v>
      </c>
      <c r="C17" s="2" t="s">
        <v>81</v>
      </c>
      <c r="D17" s="3">
        <v>2019</v>
      </c>
    </row>
    <row r="18" spans="2:4" x14ac:dyDescent="0.3">
      <c r="B18" s="2" t="s">
        <v>40</v>
      </c>
      <c r="C18" s="2" t="s">
        <v>41</v>
      </c>
      <c r="D18" s="3">
        <v>2022</v>
      </c>
    </row>
    <row r="19" spans="2:4" x14ac:dyDescent="0.3">
      <c r="B19" s="2" t="s">
        <v>21</v>
      </c>
      <c r="C19" s="2" t="s">
        <v>22</v>
      </c>
      <c r="D19" s="3">
        <v>2024</v>
      </c>
    </row>
    <row r="20" spans="2:4" x14ac:dyDescent="0.3">
      <c r="B20" s="2" t="s">
        <v>70</v>
      </c>
      <c r="C20" s="2" t="s">
        <v>71</v>
      </c>
      <c r="D20" s="3">
        <v>2023</v>
      </c>
    </row>
    <row r="21" spans="2:4" x14ac:dyDescent="0.3">
      <c r="B21" s="2" t="s">
        <v>31</v>
      </c>
      <c r="C21" s="2" t="s">
        <v>32</v>
      </c>
      <c r="D21" s="3">
        <v>2020</v>
      </c>
    </row>
    <row r="22" spans="2:4" x14ac:dyDescent="0.3">
      <c r="B22" s="2" t="s">
        <v>44</v>
      </c>
      <c r="C22" s="2" t="s">
        <v>45</v>
      </c>
      <c r="D22" s="3">
        <v>2024</v>
      </c>
    </row>
    <row r="23" spans="2:4" x14ac:dyDescent="0.3">
      <c r="B23" s="2" t="s">
        <v>60</v>
      </c>
      <c r="C23" s="2" t="s">
        <v>61</v>
      </c>
      <c r="D23" s="3">
        <v>2024</v>
      </c>
    </row>
    <row r="24" spans="2:4" x14ac:dyDescent="0.3">
      <c r="B24" s="2" t="s">
        <v>42</v>
      </c>
      <c r="C24" s="2" t="s">
        <v>43</v>
      </c>
      <c r="D24" s="3">
        <v>2023</v>
      </c>
    </row>
    <row r="25" spans="2:4" x14ac:dyDescent="0.3">
      <c r="B25" s="2" t="s">
        <v>17</v>
      </c>
      <c r="C25" s="2" t="s">
        <v>18</v>
      </c>
      <c r="D25" s="3">
        <v>2023</v>
      </c>
    </row>
    <row r="26" spans="2:4" x14ac:dyDescent="0.3">
      <c r="B26" s="2" t="s">
        <v>23</v>
      </c>
      <c r="C26" s="2" t="s">
        <v>24</v>
      </c>
      <c r="D26" s="3">
        <v>2023</v>
      </c>
    </row>
    <row r="27" spans="2:4" x14ac:dyDescent="0.3">
      <c r="B27" s="2" t="s">
        <v>66</v>
      </c>
      <c r="C27" s="2" t="s">
        <v>67</v>
      </c>
      <c r="D27" s="3">
        <v>2023</v>
      </c>
    </row>
    <row r="28" spans="2:4" x14ac:dyDescent="0.3">
      <c r="B28" s="2" t="s">
        <v>82</v>
      </c>
      <c r="C28" s="2" t="s">
        <v>83</v>
      </c>
      <c r="D28" s="3">
        <v>2021</v>
      </c>
    </row>
    <row r="29" spans="2:4" x14ac:dyDescent="0.3">
      <c r="B29" s="2" t="s">
        <v>19</v>
      </c>
      <c r="C29" s="2" t="s">
        <v>20</v>
      </c>
      <c r="D29" s="3">
        <v>2024</v>
      </c>
    </row>
    <row r="30" spans="2:4" x14ac:dyDescent="0.3">
      <c r="B30" s="2" t="s">
        <v>46</v>
      </c>
      <c r="C30" s="2" t="s">
        <v>47</v>
      </c>
      <c r="D30" s="3">
        <v>2024</v>
      </c>
    </row>
    <row r="31" spans="2:4" x14ac:dyDescent="0.3">
      <c r="B31" s="2" t="s">
        <v>64</v>
      </c>
      <c r="C31" s="2" t="s">
        <v>65</v>
      </c>
      <c r="D31" s="3">
        <v>2024</v>
      </c>
    </row>
    <row r="32" spans="2:4" x14ac:dyDescent="0.3">
      <c r="B32" s="2" t="s">
        <v>52</v>
      </c>
      <c r="C32" s="2" t="s">
        <v>53</v>
      </c>
      <c r="D32" s="3">
        <v>2024</v>
      </c>
    </row>
    <row r="33" spans="2:4" x14ac:dyDescent="0.3">
      <c r="B33" s="2" t="s">
        <v>54</v>
      </c>
      <c r="C33" s="2" t="s">
        <v>55</v>
      </c>
      <c r="D33" s="3">
        <v>2024</v>
      </c>
    </row>
    <row r="34" spans="2:4" x14ac:dyDescent="0.3">
      <c r="B34" s="2" t="s">
        <v>78</v>
      </c>
      <c r="C34" s="2" t="s">
        <v>79</v>
      </c>
      <c r="D34" s="3">
        <v>2020</v>
      </c>
    </row>
    <row r="35" spans="2:4" x14ac:dyDescent="0.3">
      <c r="B35" s="2" t="s">
        <v>68</v>
      </c>
      <c r="C35" s="2" t="s">
        <v>69</v>
      </c>
      <c r="D35" s="3">
        <v>2023</v>
      </c>
    </row>
    <row r="36" spans="2:4" x14ac:dyDescent="0.3">
      <c r="B36" s="2" t="s">
        <v>74</v>
      </c>
      <c r="C36" s="2" t="s">
        <v>75</v>
      </c>
      <c r="D36" s="3">
        <v>2024</v>
      </c>
    </row>
    <row r="37" spans="2:4" x14ac:dyDescent="0.3">
      <c r="B37" s="2" t="s">
        <v>7</v>
      </c>
      <c r="C37" s="2" t="s">
        <v>8</v>
      </c>
      <c r="D37" s="3">
        <v>2023</v>
      </c>
    </row>
    <row r="38" spans="2:4" x14ac:dyDescent="0.3">
      <c r="B38" s="2" t="s">
        <v>5</v>
      </c>
      <c r="C38" s="2" t="s">
        <v>6</v>
      </c>
      <c r="D38" s="3">
        <v>2023</v>
      </c>
    </row>
    <row r="39" spans="2:4" x14ac:dyDescent="0.3">
      <c r="B39" s="2" t="s">
        <v>76</v>
      </c>
      <c r="C39" s="2" t="s">
        <v>77</v>
      </c>
      <c r="D39" s="3">
        <v>2024</v>
      </c>
    </row>
    <row r="40" spans="2:4" x14ac:dyDescent="0.3">
      <c r="B40" s="2" t="s">
        <v>56</v>
      </c>
      <c r="C40" s="2" t="s">
        <v>57</v>
      </c>
      <c r="D40" s="3">
        <v>2021</v>
      </c>
    </row>
    <row r="41" spans="2:4" x14ac:dyDescent="0.3">
      <c r="B41" s="2" t="s">
        <v>15</v>
      </c>
      <c r="C41" s="2" t="s">
        <v>16</v>
      </c>
      <c r="D41" s="3">
        <v>2024</v>
      </c>
    </row>
    <row r="42" spans="2:4" x14ac:dyDescent="0.3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zoomScaleNormal="100" workbookViewId="0">
      <selection activeCell="J9" sqref="J9"/>
    </sheetView>
  </sheetViews>
  <sheetFormatPr defaultColWidth="9" defaultRowHeight="16.5" x14ac:dyDescent="0.3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3">
      <c r="B2" s="5" t="s">
        <v>158</v>
      </c>
      <c r="L2" s="5" t="s">
        <v>159</v>
      </c>
      <c r="O2" s="5" t="s">
        <v>160</v>
      </c>
    </row>
    <row r="3" spans="2:16" ht="17.25" thickBot="1" x14ac:dyDescent="0.3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3">
      <c r="B4" s="9" t="s">
        <v>169</v>
      </c>
      <c r="C4" s="9" t="s">
        <v>170</v>
      </c>
      <c r="D4" s="9" t="str">
        <f>IF(ISERROR(MATCH(B4,$L$4:$L$7,0)), "아니오", "예")</f>
        <v>예</v>
      </c>
      <c r="E4" s="10" t="s">
        <v>171</v>
      </c>
      <c r="F4" s="10" t="s">
        <v>172</v>
      </c>
      <c r="G4" s="10" t="s">
        <v>173</v>
      </c>
      <c r="H4" s="9" t="str">
        <f>IFERROR(REPLACE(VLOOKUP(G4,$O$4:$P$9,2,FALSE),5,2,"○●"),"")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3">
      <c r="B5" s="17" t="s">
        <v>169</v>
      </c>
      <c r="C5" s="17" t="s">
        <v>170</v>
      </c>
      <c r="D5" s="9" t="str">
        <f t="shared" ref="D5:D42" si="0">IF(ISERROR(MATCH(B5,$L$4:$L$7,0)), "아니오", 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IFERROR(REPLACE(VLOOKUP(G5,$O$4:$P$9,2,FALSE),5,2,"○●"),"")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3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3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/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3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2:16" ht="17.25" thickBot="1" x14ac:dyDescent="0.3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2:16" x14ac:dyDescent="0.3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2:16" x14ac:dyDescent="0.3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2:16" x14ac:dyDescent="0.3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2:16" x14ac:dyDescent="0.3">
      <c r="B13" s="26" t="s">
        <v>199</v>
      </c>
      <c r="C13" s="26" t="s">
        <v>200</v>
      </c>
      <c r="D13" s="9" t="str">
        <f t="shared" si="0"/>
        <v>아니오</v>
      </c>
      <c r="E13" s="27" t="s">
        <v>201</v>
      </c>
      <c r="F13" s="27" t="s">
        <v>202</v>
      </c>
      <c r="G13" s="27" t="s">
        <v>203</v>
      </c>
      <c r="H13" s="9" t="str">
        <f t="shared" si="1"/>
        <v/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3">
      <c r="B14" s="26" t="s">
        <v>199</v>
      </c>
      <c r="C14" s="26" t="s">
        <v>200</v>
      </c>
      <c r="D14" s="9" t="str">
        <f t="shared" si="0"/>
        <v>아니오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TEXT(SUM(IF(($E$4:$E$42=$L14)*($F$4:$F$42=M$13),$I$4:$I$42)),"#,##0,")</f>
        <v>29,692</v>
      </c>
      <c r="N14" s="31" t="str">
        <f t="array" ref="N14">TEXT(SUM(IF(($E$4:$E$42=$L14)*($F$4:$F$42=N$13),$I$4:$I$42)),"#,##0,")</f>
        <v>399</v>
      </c>
      <c r="O14" s="31" t="str">
        <f t="array" ref="O14">TEXT(SUM(IF(($E$4:$E$42=$L14)*($F$4:$F$42=O$13),$I$4:$I$42)),"#,##0,")</f>
        <v>92</v>
      </c>
    </row>
    <row r="15" spans="2:16" x14ac:dyDescent="0.3">
      <c r="B15" s="26" t="s">
        <v>199</v>
      </c>
      <c r="C15" s="26" t="s">
        <v>200</v>
      </c>
      <c r="D15" s="9" t="str">
        <f t="shared" si="0"/>
        <v>아니오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TEXT(SUM(IF(($E$4:$E$42=$L15)*($F$4:$F$42=M$13),$I$4:$I$42)),"#,##0,")</f>
        <v>378</v>
      </c>
      <c r="N15" s="31" t="str">
        <f t="array" ref="N15">TEXT(SUM(IF(($E$4:$E$42=$L15)*($F$4:$F$42=N$13),$I$4:$I$42)),"#,##0,")</f>
        <v>189</v>
      </c>
      <c r="O15" s="31" t="str">
        <f t="array" ref="O15">TEXT(SUM(IF(($E$4:$E$42=$L15)*($F$4:$F$42=O$13),$I$4:$I$42)),"#,##0,")</f>
        <v>4</v>
      </c>
    </row>
    <row r="16" spans="2:16" x14ac:dyDescent="0.3">
      <c r="B16" s="26" t="s">
        <v>199</v>
      </c>
      <c r="C16" s="26" t="s">
        <v>200</v>
      </c>
      <c r="D16" s="9" t="str">
        <f t="shared" si="0"/>
        <v>아니오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TEXT(SUM(IF(($E$4:$E$42=$L16)*($F$4:$F$42=M$13),$I$4:$I$42)),"#,##0,")</f>
        <v>654</v>
      </c>
      <c r="N16" s="31" t="str">
        <f t="array" ref="N16">TEXT(SUM(IF(($E$4:$E$42=$L16)*($F$4:$F$42=N$13),$I$4:$I$42)),"#,##0,")</f>
        <v>0</v>
      </c>
      <c r="O16" s="31" t="str">
        <f t="array" ref="O16">TEXT(SUM(IF(($E$4:$E$42=$L16)*($F$4:$F$42=O$13),$I$4:$I$42)),"#,##0,")</f>
        <v>0</v>
      </c>
    </row>
    <row r="17" spans="2:13" x14ac:dyDescent="0.3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3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/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3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/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3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3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LARGE(IF(($C$4:$C$42=$L21)*($E$4:$E$42=$M$20),$I$4:$I$42),1)-SMALL(IF(($C$4:$C$42=$L21)*($E$4:$E$42=$M$20),$I$4:$I$42),1)</f>
        <v>44000</v>
      </c>
    </row>
    <row r="22" spans="2:13" x14ac:dyDescent="0.3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LARGE(IF(($C$4:$C$42=$L22)*($E$4:$E$42=$M$20),$I$4:$I$42),1)-SMALL(IF(($C$4:$C$42=$L22)*($E$4:$E$42=$M$20),$I$4:$I$42),1)</f>
        <v>309980</v>
      </c>
    </row>
    <row r="23" spans="2:13" x14ac:dyDescent="0.3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LARGE(IF(($C$4:$C$42=$L23)*($E$4:$E$42=$M$20),$I$4:$I$42),1)-SMALL(IF(($C$4:$C$42=$L23)*($E$4:$E$42=$M$20),$I$4:$I$42),1)</f>
        <v>554100</v>
      </c>
    </row>
    <row r="24" spans="2:13" x14ac:dyDescent="0.3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LARGE(IF(($C$4:$C$42=$L24)*($E$4:$E$42=$M$20),$I$4:$I$42),1)-SMALL(IF(($C$4:$C$42=$L24)*($E$4:$E$42=$M$20),$I$4:$I$42),1)</f>
        <v>0</v>
      </c>
    </row>
    <row r="25" spans="2:13" x14ac:dyDescent="0.3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3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3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3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3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3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/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3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/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3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/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3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/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3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/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3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3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3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3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3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3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3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3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A3" sqref="A3"/>
    </sheetView>
  </sheetViews>
  <sheetFormatPr defaultRowHeight="16.5" x14ac:dyDescent="0.3"/>
  <cols>
    <col min="1" max="1" width="15.5" bestFit="1" customWidth="1"/>
    <col min="2" max="2" width="11" bestFit="1" customWidth="1"/>
    <col min="3" max="6" width="12.5" bestFit="1" customWidth="1"/>
    <col min="7" max="7" width="17.375" bestFit="1" customWidth="1"/>
    <col min="8" max="8" width="11.875" bestFit="1" customWidth="1"/>
    <col min="9" max="81" width="9.5" bestFit="1" customWidth="1"/>
    <col min="82" max="83" width="7.375" bestFit="1" customWidth="1"/>
  </cols>
  <sheetData>
    <row r="3" spans="1:8" x14ac:dyDescent="0.3">
      <c r="A3" s="1"/>
      <c r="B3" s="1"/>
      <c r="C3" s="68" t="s">
        <v>287</v>
      </c>
      <c r="D3" s="68" t="s">
        <v>289</v>
      </c>
      <c r="E3" s="1"/>
      <c r="F3" s="1"/>
      <c r="G3" s="1"/>
      <c r="H3" s="1"/>
    </row>
    <row r="4" spans="1:8" x14ac:dyDescent="0.3">
      <c r="A4" s="1"/>
      <c r="B4" s="1"/>
      <c r="C4" s="70" t="s">
        <v>286</v>
      </c>
      <c r="D4" s="71"/>
      <c r="E4" s="70" t="s">
        <v>285</v>
      </c>
      <c r="F4" s="71"/>
      <c r="G4" s="70" t="s">
        <v>290</v>
      </c>
      <c r="H4" s="70" t="s">
        <v>291</v>
      </c>
    </row>
    <row r="5" spans="1:8" x14ac:dyDescent="0.3">
      <c r="A5" s="68" t="s">
        <v>271</v>
      </c>
      <c r="B5" s="68" t="s">
        <v>284</v>
      </c>
      <c r="C5" s="69" t="s">
        <v>288</v>
      </c>
      <c r="D5" s="69" t="s">
        <v>292</v>
      </c>
      <c r="E5" s="69" t="s">
        <v>288</v>
      </c>
      <c r="F5" s="69" t="s">
        <v>292</v>
      </c>
      <c r="G5" s="71"/>
      <c r="H5" s="71"/>
    </row>
    <row r="6" spans="1:8" x14ac:dyDescent="0.3">
      <c r="A6" s="1">
        <v>1</v>
      </c>
      <c r="B6" s="1"/>
      <c r="C6" s="67"/>
      <c r="E6" s="67"/>
      <c r="G6" s="67"/>
    </row>
    <row r="7" spans="1:8" x14ac:dyDescent="0.3">
      <c r="A7" s="1"/>
      <c r="B7" s="1" t="s">
        <v>273</v>
      </c>
      <c r="C7" s="67">
        <v>8.3333333333333339</v>
      </c>
      <c r="D7">
        <v>3</v>
      </c>
      <c r="E7" s="67">
        <v>4.25</v>
      </c>
      <c r="F7">
        <v>4</v>
      </c>
      <c r="G7" s="67">
        <v>6</v>
      </c>
      <c r="H7">
        <v>7</v>
      </c>
    </row>
    <row r="8" spans="1:8" x14ac:dyDescent="0.3">
      <c r="A8" s="1"/>
      <c r="B8" s="1" t="s">
        <v>274</v>
      </c>
      <c r="C8" s="67">
        <v>10.6</v>
      </c>
      <c r="D8">
        <v>5</v>
      </c>
      <c r="E8" s="67" t="s">
        <v>293</v>
      </c>
      <c r="F8" t="s">
        <v>293</v>
      </c>
      <c r="G8" s="67">
        <v>10.6</v>
      </c>
      <c r="H8">
        <v>5</v>
      </c>
    </row>
    <row r="9" spans="1:8" x14ac:dyDescent="0.3">
      <c r="A9" s="1"/>
      <c r="B9" s="1" t="s">
        <v>275</v>
      </c>
      <c r="C9" s="67">
        <v>12.5</v>
      </c>
      <c r="D9">
        <v>2</v>
      </c>
      <c r="E9" s="67">
        <v>6.75</v>
      </c>
      <c r="F9">
        <v>4</v>
      </c>
      <c r="G9" s="67">
        <v>8.6666666666666661</v>
      </c>
      <c r="H9">
        <v>6</v>
      </c>
    </row>
    <row r="10" spans="1:8" x14ac:dyDescent="0.3">
      <c r="A10" s="1">
        <v>2</v>
      </c>
      <c r="B10" s="1"/>
      <c r="C10" s="67"/>
      <c r="E10" s="67"/>
      <c r="G10" s="67"/>
    </row>
    <row r="11" spans="1:8" x14ac:dyDescent="0.3">
      <c r="A11" s="1"/>
      <c r="B11" s="1" t="s">
        <v>276</v>
      </c>
      <c r="C11" s="67">
        <v>7.25</v>
      </c>
      <c r="D11">
        <v>4</v>
      </c>
      <c r="E11" s="67">
        <v>1.3333333333333333</v>
      </c>
      <c r="F11">
        <v>3</v>
      </c>
      <c r="G11" s="67">
        <v>4.7142857142857144</v>
      </c>
      <c r="H11">
        <v>7</v>
      </c>
    </row>
    <row r="12" spans="1:8" x14ac:dyDescent="0.3">
      <c r="A12" s="1"/>
      <c r="B12" s="1" t="s">
        <v>277</v>
      </c>
      <c r="C12" s="67">
        <v>7.25</v>
      </c>
      <c r="D12">
        <v>4</v>
      </c>
      <c r="E12" s="67">
        <v>9</v>
      </c>
      <c r="F12">
        <v>3</v>
      </c>
      <c r="G12" s="67">
        <v>8</v>
      </c>
      <c r="H12">
        <v>7</v>
      </c>
    </row>
    <row r="13" spans="1:8" x14ac:dyDescent="0.3">
      <c r="A13" s="1"/>
      <c r="B13" s="1" t="s">
        <v>278</v>
      </c>
      <c r="C13" s="67">
        <v>13.333333333333334</v>
      </c>
      <c r="D13">
        <v>3</v>
      </c>
      <c r="E13" s="67">
        <v>6.25</v>
      </c>
      <c r="F13">
        <v>4</v>
      </c>
      <c r="G13" s="67">
        <v>9.2857142857142865</v>
      </c>
      <c r="H13">
        <v>7</v>
      </c>
    </row>
    <row r="14" spans="1:8" x14ac:dyDescent="0.3">
      <c r="A14" s="1"/>
      <c r="B14" s="1" t="s">
        <v>279</v>
      </c>
      <c r="C14" s="67">
        <v>11.166666666666666</v>
      </c>
      <c r="D14">
        <v>6</v>
      </c>
      <c r="E14" s="67">
        <v>13</v>
      </c>
      <c r="F14">
        <v>2</v>
      </c>
      <c r="G14" s="67">
        <v>11.625</v>
      </c>
      <c r="H14">
        <v>8</v>
      </c>
    </row>
    <row r="15" spans="1:8" x14ac:dyDescent="0.3">
      <c r="A15" s="1">
        <v>3</v>
      </c>
      <c r="B15" s="1"/>
      <c r="C15" s="67"/>
      <c r="E15" s="67"/>
      <c r="G15" s="67"/>
    </row>
    <row r="16" spans="1:8" x14ac:dyDescent="0.3">
      <c r="A16" s="1"/>
      <c r="B16" s="1" t="s">
        <v>280</v>
      </c>
      <c r="C16" s="67">
        <v>8</v>
      </c>
      <c r="D16">
        <v>5</v>
      </c>
      <c r="E16" s="67">
        <v>14</v>
      </c>
      <c r="F16">
        <v>2</v>
      </c>
      <c r="G16" s="67">
        <v>9.7142857142857135</v>
      </c>
      <c r="H16">
        <v>7</v>
      </c>
    </row>
    <row r="17" spans="1:8" x14ac:dyDescent="0.3">
      <c r="A17" s="1"/>
      <c r="B17" s="1" t="s">
        <v>281</v>
      </c>
      <c r="C17" s="67">
        <v>10.25</v>
      </c>
      <c r="D17">
        <v>4</v>
      </c>
      <c r="E17" s="67">
        <v>9.5</v>
      </c>
      <c r="F17">
        <v>6</v>
      </c>
      <c r="G17" s="67">
        <v>9.8000000000000007</v>
      </c>
      <c r="H17">
        <v>10</v>
      </c>
    </row>
    <row r="18" spans="1:8" x14ac:dyDescent="0.3">
      <c r="A18" s="1"/>
      <c r="B18" s="1" t="s">
        <v>282</v>
      </c>
      <c r="C18" s="67">
        <v>10.25</v>
      </c>
      <c r="D18">
        <v>4</v>
      </c>
      <c r="E18" s="67">
        <v>9</v>
      </c>
      <c r="F18">
        <v>4</v>
      </c>
      <c r="G18" s="67">
        <v>9.625</v>
      </c>
      <c r="H18">
        <v>8</v>
      </c>
    </row>
    <row r="19" spans="1:8" x14ac:dyDescent="0.3">
      <c r="A19" s="1"/>
      <c r="B19" s="1" t="s">
        <v>283</v>
      </c>
      <c r="C19" s="67">
        <v>11</v>
      </c>
      <c r="D19">
        <v>5</v>
      </c>
      <c r="E19" s="67">
        <v>4.333333333333333</v>
      </c>
      <c r="F19">
        <v>3</v>
      </c>
      <c r="G19" s="67">
        <v>8.5</v>
      </c>
      <c r="H19">
        <v>8</v>
      </c>
    </row>
    <row r="20" spans="1:8" x14ac:dyDescent="0.3">
      <c r="A20" s="1" t="s">
        <v>272</v>
      </c>
      <c r="B20" s="1"/>
      <c r="C20" s="67">
        <v>9.8888888888888893</v>
      </c>
      <c r="D20">
        <v>45</v>
      </c>
      <c r="E20" s="67">
        <v>7.4285714285714288</v>
      </c>
      <c r="F20">
        <v>35</v>
      </c>
      <c r="G20" s="67">
        <v>8.8125</v>
      </c>
      <c r="H20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D2" sqref="D2"/>
    </sheetView>
  </sheetViews>
  <sheetFormatPr defaultRowHeight="16.5" x14ac:dyDescent="0.3"/>
  <cols>
    <col min="1" max="1" width="4.125" customWidth="1"/>
    <col min="3" max="3" width="14" customWidth="1"/>
    <col min="4" max="5" width="11.125" bestFit="1" customWidth="1"/>
  </cols>
  <sheetData>
    <row r="2" spans="2:6" x14ac:dyDescent="0.3">
      <c r="B2" s="36" t="s">
        <v>219</v>
      </c>
      <c r="C2" s="37" t="s">
        <v>220</v>
      </c>
      <c r="D2" s="37" t="s">
        <v>221</v>
      </c>
      <c r="E2" s="37" t="s">
        <v>222</v>
      </c>
      <c r="F2" s="38" t="s">
        <v>223</v>
      </c>
    </row>
    <row r="3" spans="2:6" x14ac:dyDescent="0.3">
      <c r="B3" s="39" t="s">
        <v>224</v>
      </c>
      <c r="C3" s="40" t="s">
        <v>225</v>
      </c>
      <c r="D3" s="41">
        <v>45315</v>
      </c>
      <c r="E3" s="41">
        <v>45375</v>
      </c>
      <c r="F3" s="42">
        <v>0</v>
      </c>
    </row>
    <row r="4" spans="2:6" hidden="1" x14ac:dyDescent="0.3">
      <c r="B4" s="39" t="s">
        <v>226</v>
      </c>
      <c r="C4" s="40" t="s">
        <v>225</v>
      </c>
      <c r="D4" s="41">
        <v>45352</v>
      </c>
      <c r="E4" s="41">
        <v>45386</v>
      </c>
      <c r="F4" s="42">
        <v>-3</v>
      </c>
    </row>
    <row r="5" spans="2:6" hidden="1" x14ac:dyDescent="0.3">
      <c r="B5" s="39" t="s">
        <v>227</v>
      </c>
      <c r="C5" s="40" t="s">
        <v>225</v>
      </c>
      <c r="D5" s="41">
        <v>45412</v>
      </c>
      <c r="E5" s="41">
        <v>45378</v>
      </c>
      <c r="F5" s="42">
        <v>-1</v>
      </c>
    </row>
    <row r="6" spans="2:6" hidden="1" x14ac:dyDescent="0.3">
      <c r="B6" s="39" t="s">
        <v>224</v>
      </c>
      <c r="C6" s="40" t="s">
        <v>228</v>
      </c>
      <c r="D6" s="41">
        <v>45369</v>
      </c>
      <c r="E6" s="41">
        <v>45373</v>
      </c>
      <c r="F6" s="42">
        <v>-4</v>
      </c>
    </row>
    <row r="7" spans="2:6" hidden="1" x14ac:dyDescent="0.3">
      <c r="B7" s="39" t="s">
        <v>224</v>
      </c>
      <c r="C7" s="40" t="s">
        <v>229</v>
      </c>
      <c r="D7" s="41">
        <v>45366</v>
      </c>
      <c r="E7" s="41">
        <v>45369</v>
      </c>
      <c r="F7" s="42">
        <v>-3</v>
      </c>
    </row>
    <row r="8" spans="2:6" hidden="1" x14ac:dyDescent="0.3">
      <c r="B8" s="39" t="s">
        <v>224</v>
      </c>
      <c r="C8" s="40" t="s">
        <v>230</v>
      </c>
      <c r="D8" s="41">
        <v>45373</v>
      </c>
      <c r="E8" s="41">
        <v>45376</v>
      </c>
      <c r="F8" s="42">
        <v>-3</v>
      </c>
    </row>
    <row r="9" spans="2:6" x14ac:dyDescent="0.3">
      <c r="B9" s="39" t="s">
        <v>224</v>
      </c>
      <c r="C9" s="40" t="s">
        <v>231</v>
      </c>
      <c r="D9" s="41">
        <v>45519</v>
      </c>
      <c r="E9" s="41">
        <v>45367</v>
      </c>
      <c r="F9" s="42">
        <v>-1</v>
      </c>
    </row>
    <row r="10" spans="2:6" hidden="1" x14ac:dyDescent="0.3">
      <c r="B10" s="39" t="s">
        <v>224</v>
      </c>
      <c r="C10" s="40" t="s">
        <v>232</v>
      </c>
      <c r="D10" s="41">
        <v>45365</v>
      </c>
      <c r="E10" s="41">
        <v>45366</v>
      </c>
      <c r="F10" s="42">
        <v>-1</v>
      </c>
    </row>
    <row r="11" spans="2:6" hidden="1" x14ac:dyDescent="0.3">
      <c r="B11" s="39" t="s">
        <v>224</v>
      </c>
      <c r="C11" s="40" t="s">
        <v>233</v>
      </c>
      <c r="D11" s="41">
        <v>45377</v>
      </c>
      <c r="E11" s="41">
        <v>45376</v>
      </c>
      <c r="F11" s="42">
        <v>1</v>
      </c>
    </row>
    <row r="12" spans="2:6" hidden="1" x14ac:dyDescent="0.3">
      <c r="B12" s="39" t="s">
        <v>224</v>
      </c>
      <c r="C12" s="40" t="s">
        <v>234</v>
      </c>
      <c r="D12" s="41">
        <v>45379</v>
      </c>
      <c r="E12" s="41">
        <v>45381</v>
      </c>
      <c r="F12" s="42">
        <v>-2</v>
      </c>
    </row>
    <row r="13" spans="2:6" hidden="1" x14ac:dyDescent="0.3">
      <c r="B13" s="39" t="s">
        <v>224</v>
      </c>
      <c r="C13" s="40" t="s">
        <v>235</v>
      </c>
      <c r="D13" s="41">
        <v>45374</v>
      </c>
      <c r="E13" s="41">
        <v>45373</v>
      </c>
      <c r="F13" s="42">
        <v>1</v>
      </c>
    </row>
    <row r="14" spans="2:6" hidden="1" x14ac:dyDescent="0.3">
      <c r="B14" s="39" t="s">
        <v>224</v>
      </c>
      <c r="C14" s="40" t="s">
        <v>236</v>
      </c>
      <c r="D14" s="41">
        <v>45383</v>
      </c>
      <c r="E14" s="41">
        <v>45383</v>
      </c>
      <c r="F14" s="42">
        <v>0</v>
      </c>
    </row>
    <row r="15" spans="2:6" hidden="1" x14ac:dyDescent="0.3">
      <c r="B15" s="39" t="s">
        <v>224</v>
      </c>
      <c r="C15" s="40" t="s">
        <v>237</v>
      </c>
      <c r="D15" s="41">
        <v>45373</v>
      </c>
      <c r="E15" s="41">
        <v>45376</v>
      </c>
      <c r="F15" s="42">
        <v>-3</v>
      </c>
    </row>
    <row r="16" spans="2:6" hidden="1" x14ac:dyDescent="0.3">
      <c r="B16" s="39" t="s">
        <v>226</v>
      </c>
      <c r="C16" s="40" t="s">
        <v>228</v>
      </c>
      <c r="D16" s="41">
        <v>45379</v>
      </c>
      <c r="E16" s="41">
        <v>45383</v>
      </c>
      <c r="F16" s="42">
        <v>-4</v>
      </c>
    </row>
    <row r="17" spans="2:6" hidden="1" x14ac:dyDescent="0.3">
      <c r="B17" s="39" t="s">
        <v>226</v>
      </c>
      <c r="C17" s="40" t="s">
        <v>229</v>
      </c>
      <c r="D17" s="41">
        <v>45376</v>
      </c>
      <c r="E17" s="41">
        <v>45381</v>
      </c>
      <c r="F17" s="42">
        <v>-5</v>
      </c>
    </row>
    <row r="18" spans="2:6" hidden="1" x14ac:dyDescent="0.3">
      <c r="B18" s="39" t="s">
        <v>226</v>
      </c>
      <c r="C18" s="40" t="s">
        <v>230</v>
      </c>
      <c r="D18" s="41">
        <v>45381</v>
      </c>
      <c r="E18" s="41">
        <v>45386</v>
      </c>
      <c r="F18" s="42">
        <v>-5</v>
      </c>
    </row>
    <row r="19" spans="2:6" hidden="1" x14ac:dyDescent="0.3">
      <c r="B19" s="39" t="s">
        <v>226</v>
      </c>
      <c r="C19" s="40" t="s">
        <v>231</v>
      </c>
      <c r="D19" s="41">
        <v>45376</v>
      </c>
      <c r="E19" s="41">
        <v>45378</v>
      </c>
      <c r="F19" s="42">
        <v>-2</v>
      </c>
    </row>
    <row r="20" spans="2:6" hidden="1" x14ac:dyDescent="0.3">
      <c r="B20" s="39" t="s">
        <v>226</v>
      </c>
      <c r="C20" s="40" t="s">
        <v>232</v>
      </c>
      <c r="D20" s="41">
        <v>45373</v>
      </c>
      <c r="E20" s="41">
        <v>45374</v>
      </c>
      <c r="F20" s="42">
        <v>-1</v>
      </c>
    </row>
    <row r="21" spans="2:6" hidden="1" x14ac:dyDescent="0.3">
      <c r="B21" s="39" t="s">
        <v>226</v>
      </c>
      <c r="C21" s="40" t="s">
        <v>233</v>
      </c>
      <c r="D21" s="41">
        <v>45387</v>
      </c>
      <c r="E21" s="41">
        <v>45391</v>
      </c>
      <c r="F21" s="42">
        <v>-4</v>
      </c>
    </row>
    <row r="22" spans="2:6" hidden="1" x14ac:dyDescent="0.3">
      <c r="B22" s="39" t="s">
        <v>226</v>
      </c>
      <c r="C22" s="40" t="s">
        <v>234</v>
      </c>
      <c r="D22" s="41">
        <v>45388</v>
      </c>
      <c r="E22" s="41">
        <v>45391</v>
      </c>
      <c r="F22" s="42">
        <v>-3</v>
      </c>
    </row>
    <row r="23" spans="2:6" hidden="1" x14ac:dyDescent="0.3">
      <c r="B23" s="39" t="s">
        <v>226</v>
      </c>
      <c r="C23" s="40" t="s">
        <v>235</v>
      </c>
      <c r="D23" s="41">
        <v>45379</v>
      </c>
      <c r="E23" s="41">
        <v>45383</v>
      </c>
      <c r="F23" s="42">
        <v>-4</v>
      </c>
    </row>
    <row r="24" spans="2:6" hidden="1" x14ac:dyDescent="0.3">
      <c r="B24" s="39" t="s">
        <v>226</v>
      </c>
      <c r="C24" s="40" t="s">
        <v>236</v>
      </c>
      <c r="D24" s="41">
        <v>45390</v>
      </c>
      <c r="E24" s="41">
        <v>45394</v>
      </c>
      <c r="F24" s="42">
        <v>-4</v>
      </c>
    </row>
    <row r="25" spans="2:6" hidden="1" x14ac:dyDescent="0.3">
      <c r="B25" s="39" t="s">
        <v>226</v>
      </c>
      <c r="C25" s="40" t="s">
        <v>237</v>
      </c>
      <c r="D25" s="41">
        <v>45381</v>
      </c>
      <c r="E25" s="41">
        <v>45386</v>
      </c>
      <c r="F25" s="42">
        <v>-5</v>
      </c>
    </row>
    <row r="26" spans="2:6" hidden="1" x14ac:dyDescent="0.3">
      <c r="B26" s="39" t="s">
        <v>227</v>
      </c>
      <c r="C26" s="40" t="s">
        <v>228</v>
      </c>
      <c r="D26" s="41">
        <v>45377</v>
      </c>
      <c r="E26" s="41">
        <v>45377</v>
      </c>
      <c r="F26" s="42">
        <v>0</v>
      </c>
    </row>
    <row r="27" spans="2:6" hidden="1" x14ac:dyDescent="0.3">
      <c r="B27" s="39" t="s">
        <v>227</v>
      </c>
      <c r="C27" s="40" t="s">
        <v>229</v>
      </c>
      <c r="D27" s="41">
        <v>45374</v>
      </c>
      <c r="E27" s="41">
        <v>45376</v>
      </c>
      <c r="F27" s="42">
        <v>-2</v>
      </c>
    </row>
    <row r="28" spans="2:6" hidden="1" x14ac:dyDescent="0.3">
      <c r="B28" s="39" t="s">
        <v>227</v>
      </c>
      <c r="C28" s="40" t="s">
        <v>230</v>
      </c>
      <c r="D28" s="41">
        <v>45377</v>
      </c>
      <c r="E28" s="41">
        <v>45379</v>
      </c>
      <c r="F28" s="42">
        <v>-2</v>
      </c>
    </row>
    <row r="29" spans="2:6" hidden="1" x14ac:dyDescent="0.3">
      <c r="B29" s="39" t="s">
        <v>227</v>
      </c>
      <c r="C29" s="40" t="s">
        <v>231</v>
      </c>
      <c r="D29" s="41">
        <v>45368</v>
      </c>
      <c r="E29" s="41">
        <v>45369</v>
      </c>
      <c r="F29" s="42">
        <v>-1</v>
      </c>
    </row>
    <row r="30" spans="2:6" x14ac:dyDescent="0.3">
      <c r="B30" s="39" t="s">
        <v>227</v>
      </c>
      <c r="C30" s="40" t="s">
        <v>232</v>
      </c>
      <c r="D30" s="41">
        <v>45306</v>
      </c>
      <c r="E30" s="41">
        <v>45370</v>
      </c>
      <c r="F30" s="42">
        <v>-4</v>
      </c>
    </row>
    <row r="31" spans="2:6" hidden="1" x14ac:dyDescent="0.3">
      <c r="B31" s="39" t="s">
        <v>227</v>
      </c>
      <c r="C31" s="40" t="s">
        <v>233</v>
      </c>
      <c r="D31" s="41">
        <v>45377</v>
      </c>
      <c r="E31" s="41">
        <v>45379</v>
      </c>
      <c r="F31" s="42">
        <v>-2</v>
      </c>
    </row>
    <row r="32" spans="2:6" hidden="1" x14ac:dyDescent="0.3">
      <c r="B32" s="39" t="s">
        <v>227</v>
      </c>
      <c r="C32" s="40" t="s">
        <v>234</v>
      </c>
      <c r="D32" s="41">
        <v>45380</v>
      </c>
      <c r="E32" s="41">
        <v>45381</v>
      </c>
      <c r="F32" s="42">
        <v>-1</v>
      </c>
    </row>
    <row r="33" spans="2:6" hidden="1" x14ac:dyDescent="0.3">
      <c r="B33" s="39" t="s">
        <v>227</v>
      </c>
      <c r="C33" s="40" t="s">
        <v>235</v>
      </c>
      <c r="D33" s="41">
        <v>45373</v>
      </c>
      <c r="E33" s="41">
        <v>45370</v>
      </c>
      <c r="F33" s="42">
        <v>3</v>
      </c>
    </row>
    <row r="34" spans="2:6" hidden="1" x14ac:dyDescent="0.3">
      <c r="B34" s="39" t="s">
        <v>227</v>
      </c>
      <c r="C34" s="40" t="s">
        <v>236</v>
      </c>
      <c r="D34" s="41">
        <v>45385</v>
      </c>
      <c r="E34" s="41">
        <v>45385</v>
      </c>
      <c r="F34" s="42">
        <v>0</v>
      </c>
    </row>
    <row r="35" spans="2:6" x14ac:dyDescent="0.3">
      <c r="B35" s="39" t="s">
        <v>227</v>
      </c>
      <c r="C35" s="40" t="s">
        <v>237</v>
      </c>
      <c r="D35" s="41">
        <v>45470</v>
      </c>
      <c r="E35" s="41">
        <v>45380</v>
      </c>
      <c r="F35" s="42">
        <v>-2</v>
      </c>
    </row>
    <row r="36" spans="2:6" x14ac:dyDescent="0.3">
      <c r="D36" s="43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count="1">
    <dataValidation type="date" allowBlank="1" showInputMessage="1" showErrorMessage="1" errorTitle="날짜확인" error="입력 날짜가 정확한지 확인 바랍니다." promptTitle="입력날짜범위" prompt="3월~4월" sqref="D3:D35" xr:uid="{783DE5A8-CDB3-4880-A2FD-B30DAD0DA3F4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workbookViewId="0">
      <selection activeCell="R23" sqref="R23"/>
    </sheetView>
  </sheetViews>
  <sheetFormatPr defaultRowHeight="16.5" x14ac:dyDescent="0.3"/>
  <sheetData>
    <row r="1" spans="2:10" ht="18.75" customHeight="1" x14ac:dyDescent="0.3"/>
    <row r="2" spans="2:10" ht="26.25" x14ac:dyDescent="0.3">
      <c r="B2" s="44" t="s">
        <v>238</v>
      </c>
      <c r="C2" s="45"/>
      <c r="D2" s="45"/>
      <c r="E2" s="45"/>
      <c r="F2" s="45"/>
      <c r="G2" s="45"/>
      <c r="H2" s="45"/>
      <c r="I2" s="45"/>
      <c r="J2" s="45"/>
    </row>
    <row r="3" spans="2:10" ht="17.25" x14ac:dyDescent="0.3">
      <c r="B3" s="46"/>
      <c r="C3" s="47">
        <v>2017</v>
      </c>
      <c r="D3" s="47">
        <v>2018</v>
      </c>
      <c r="E3" s="47">
        <v>2019</v>
      </c>
      <c r="F3" s="47">
        <v>2020</v>
      </c>
      <c r="G3" s="47">
        <v>2021</v>
      </c>
      <c r="H3" s="47">
        <v>2022</v>
      </c>
      <c r="I3" s="47">
        <v>2023</v>
      </c>
      <c r="J3" s="47">
        <v>2024</v>
      </c>
    </row>
    <row r="4" spans="2:10" ht="17.25" x14ac:dyDescent="0.3">
      <c r="B4" s="48" t="s">
        <v>233</v>
      </c>
      <c r="C4" s="49">
        <v>4.7</v>
      </c>
      <c r="D4" s="49">
        <v>4.8</v>
      </c>
      <c r="E4" s="49">
        <v>4.8</v>
      </c>
      <c r="F4" s="49">
        <v>4.7</v>
      </c>
      <c r="G4" s="49">
        <v>4.5999999999999996</v>
      </c>
      <c r="H4" s="49">
        <v>4.5999999999999996</v>
      </c>
      <c r="I4" s="49">
        <v>4.7</v>
      </c>
      <c r="J4" s="49">
        <v>4.0999999999999996</v>
      </c>
    </row>
    <row r="5" spans="2:10" ht="17.25" x14ac:dyDescent="0.3">
      <c r="B5" s="48" t="s">
        <v>231</v>
      </c>
      <c r="C5" s="49">
        <v>5.7</v>
      </c>
      <c r="D5" s="49">
        <v>5.5</v>
      </c>
      <c r="E5" s="49">
        <v>5.0999999999999996</v>
      </c>
      <c r="F5" s="49">
        <v>4.7</v>
      </c>
      <c r="G5" s="49">
        <v>4.4000000000000004</v>
      </c>
      <c r="H5" s="49">
        <v>4.9000000000000004</v>
      </c>
      <c r="I5" s="49">
        <v>5</v>
      </c>
      <c r="J5" s="49">
        <v>4.9000000000000004</v>
      </c>
    </row>
    <row r="6" spans="2:10" ht="17.25" x14ac:dyDescent="0.3">
      <c r="B6" s="48" t="s">
        <v>229</v>
      </c>
      <c r="C6" s="49">
        <v>5.5</v>
      </c>
      <c r="D6" s="49">
        <v>5.7</v>
      </c>
      <c r="E6" s="49">
        <v>4.9000000000000004</v>
      </c>
      <c r="F6" s="49">
        <v>5</v>
      </c>
      <c r="G6" s="49">
        <v>4.5999999999999996</v>
      </c>
      <c r="H6" s="49">
        <v>4.7</v>
      </c>
      <c r="I6" s="49">
        <v>5</v>
      </c>
      <c r="J6" s="49">
        <v>5</v>
      </c>
    </row>
    <row r="7" spans="2:10" ht="17.25" x14ac:dyDescent="0.3">
      <c r="B7" s="48" t="s">
        <v>236</v>
      </c>
      <c r="C7" s="49">
        <v>5.4</v>
      </c>
      <c r="D7" s="49">
        <v>4.8</v>
      </c>
      <c r="E7" s="49">
        <v>4.8</v>
      </c>
      <c r="F7" s="49">
        <v>4.7</v>
      </c>
      <c r="G7" s="49">
        <v>4.5999999999999996</v>
      </c>
      <c r="H7" s="49">
        <v>4.7</v>
      </c>
      <c r="I7" s="49">
        <v>4.5</v>
      </c>
      <c r="J7" s="49">
        <v>4.4000000000000004</v>
      </c>
    </row>
    <row r="8" spans="2:10" ht="17.25" x14ac:dyDescent="0.3">
      <c r="B8" s="48" t="s">
        <v>228</v>
      </c>
      <c r="C8" s="49">
        <v>5.2</v>
      </c>
      <c r="D8" s="49">
        <v>4.9000000000000004</v>
      </c>
      <c r="E8" s="49">
        <v>4.7</v>
      </c>
      <c r="F8" s="49">
        <v>4.9000000000000004</v>
      </c>
      <c r="G8" s="49">
        <v>5</v>
      </c>
      <c r="H8" s="49">
        <v>5.2</v>
      </c>
      <c r="I8" s="49">
        <v>5.2</v>
      </c>
      <c r="J8" s="49">
        <v>5.2</v>
      </c>
    </row>
    <row r="9" spans="2:10" ht="17.25" x14ac:dyDescent="0.3">
      <c r="B9" s="48" t="s">
        <v>230</v>
      </c>
      <c r="C9" s="49">
        <v>4.7</v>
      </c>
      <c r="D9" s="49">
        <v>4.7</v>
      </c>
      <c r="E9" s="49">
        <v>4.5</v>
      </c>
      <c r="F9" s="49">
        <v>4.5999999999999996</v>
      </c>
      <c r="G9" s="49">
        <v>4.3</v>
      </c>
      <c r="H9" s="49">
        <v>4.9000000000000004</v>
      </c>
      <c r="I9" s="49">
        <v>4.7</v>
      </c>
      <c r="J9" s="49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I18" sqref="I18"/>
    </sheetView>
  </sheetViews>
  <sheetFormatPr defaultColWidth="9" defaultRowHeight="13.5" x14ac:dyDescent="0.25"/>
  <cols>
    <col min="1" max="1" width="9" style="52"/>
    <col min="2" max="2" width="9.625" style="56" customWidth="1"/>
    <col min="3" max="3" width="9.625" style="57" customWidth="1"/>
    <col min="4" max="4" width="12.375" style="57" customWidth="1"/>
    <col min="5" max="5" width="11.5" style="57" customWidth="1"/>
    <col min="6" max="6" width="9.625" style="52" customWidth="1"/>
    <col min="7" max="7" width="9" style="52"/>
    <col min="8" max="8" width="8.75" style="52" bestFit="1" customWidth="1"/>
    <col min="9" max="9" width="8.75" style="52" customWidth="1"/>
    <col min="10" max="10" width="6.75" style="52" bestFit="1" customWidth="1"/>
    <col min="11" max="12" width="9" style="52"/>
    <col min="13" max="13" width="8.75" style="52" bestFit="1" customWidth="1"/>
    <col min="14" max="14" width="8.75" style="52" customWidth="1"/>
    <col min="15" max="15" width="6.75" style="52" bestFit="1" customWidth="1"/>
    <col min="16" max="16384" width="9" style="52"/>
  </cols>
  <sheetData>
    <row r="6" spans="2:6" x14ac:dyDescent="0.25">
      <c r="B6" s="50" t="s">
        <v>239</v>
      </c>
      <c r="C6" s="51" t="s">
        <v>220</v>
      </c>
      <c r="D6" s="51" t="s">
        <v>240</v>
      </c>
      <c r="E6" s="51" t="s">
        <v>241</v>
      </c>
      <c r="F6" s="51" t="s">
        <v>242</v>
      </c>
    </row>
    <row r="7" spans="2:6" x14ac:dyDescent="0.25">
      <c r="B7" s="53" t="s">
        <v>243</v>
      </c>
      <c r="C7" s="54" t="s">
        <v>225</v>
      </c>
      <c r="D7" s="55">
        <v>45384</v>
      </c>
      <c r="E7" s="55">
        <v>45383</v>
      </c>
      <c r="F7" s="72">
        <f t="shared" ref="F7:F39" si="0">D7-E7</f>
        <v>1</v>
      </c>
    </row>
    <row r="8" spans="2:6" x14ac:dyDescent="0.25">
      <c r="B8" s="53" t="s">
        <v>244</v>
      </c>
      <c r="C8" s="54" t="s">
        <v>225</v>
      </c>
      <c r="D8" s="55">
        <v>45378</v>
      </c>
      <c r="E8" s="55">
        <v>45379</v>
      </c>
      <c r="F8" s="72">
        <f t="shared" si="0"/>
        <v>-1</v>
      </c>
    </row>
    <row r="9" spans="2:6" x14ac:dyDescent="0.25">
      <c r="B9" s="53" t="s">
        <v>245</v>
      </c>
      <c r="C9" s="54" t="s">
        <v>225</v>
      </c>
      <c r="D9" s="55">
        <v>45376</v>
      </c>
      <c r="E9" s="55">
        <v>45376</v>
      </c>
      <c r="F9" s="72">
        <f t="shared" si="0"/>
        <v>0</v>
      </c>
    </row>
    <row r="10" spans="2:6" x14ac:dyDescent="0.25">
      <c r="B10" s="53" t="s">
        <v>243</v>
      </c>
      <c r="C10" s="54" t="s">
        <v>228</v>
      </c>
      <c r="D10" s="55">
        <v>45380</v>
      </c>
      <c r="E10" s="55">
        <v>45384</v>
      </c>
      <c r="F10" s="72">
        <f t="shared" si="0"/>
        <v>-4</v>
      </c>
    </row>
    <row r="11" spans="2:6" x14ac:dyDescent="0.25">
      <c r="B11" s="53" t="s">
        <v>244</v>
      </c>
      <c r="C11" s="54" t="s">
        <v>228</v>
      </c>
      <c r="D11" s="55">
        <v>45378</v>
      </c>
      <c r="E11" s="55">
        <v>45378</v>
      </c>
      <c r="F11" s="72">
        <f t="shared" si="0"/>
        <v>0</v>
      </c>
    </row>
    <row r="12" spans="2:6" x14ac:dyDescent="0.25">
      <c r="B12" s="53" t="s">
        <v>245</v>
      </c>
      <c r="C12" s="54" t="s">
        <v>228</v>
      </c>
      <c r="D12" s="55">
        <v>45370</v>
      </c>
      <c r="E12" s="55">
        <v>45374</v>
      </c>
      <c r="F12" s="72">
        <f t="shared" si="0"/>
        <v>-4</v>
      </c>
    </row>
    <row r="13" spans="2:6" x14ac:dyDescent="0.25">
      <c r="B13" s="53" t="s">
        <v>243</v>
      </c>
      <c r="C13" s="54" t="s">
        <v>229</v>
      </c>
      <c r="D13" s="55">
        <v>45377</v>
      </c>
      <c r="E13" s="55">
        <v>45382</v>
      </c>
      <c r="F13" s="72">
        <f t="shared" si="0"/>
        <v>-5</v>
      </c>
    </row>
    <row r="14" spans="2:6" x14ac:dyDescent="0.25">
      <c r="B14" s="53" t="s">
        <v>244</v>
      </c>
      <c r="C14" s="54" t="s">
        <v>229</v>
      </c>
      <c r="D14" s="55">
        <v>45375</v>
      </c>
      <c r="E14" s="55">
        <v>45377</v>
      </c>
      <c r="F14" s="72">
        <f t="shared" si="0"/>
        <v>-2</v>
      </c>
    </row>
    <row r="15" spans="2:6" x14ac:dyDescent="0.25">
      <c r="B15" s="53" t="s">
        <v>245</v>
      </c>
      <c r="C15" s="54" t="s">
        <v>229</v>
      </c>
      <c r="D15" s="55">
        <v>45367</v>
      </c>
      <c r="E15" s="55">
        <v>45370</v>
      </c>
      <c r="F15" s="72">
        <f t="shared" si="0"/>
        <v>-3</v>
      </c>
    </row>
    <row r="16" spans="2:6" x14ac:dyDescent="0.25">
      <c r="B16" s="53" t="s">
        <v>243</v>
      </c>
      <c r="C16" s="54" t="s">
        <v>230</v>
      </c>
      <c r="D16" s="55">
        <v>45382</v>
      </c>
      <c r="E16" s="55">
        <v>45387</v>
      </c>
      <c r="F16" s="72">
        <v>0</v>
      </c>
    </row>
    <row r="17" spans="2:6" x14ac:dyDescent="0.25">
      <c r="B17" s="53" t="s">
        <v>244</v>
      </c>
      <c r="C17" s="54" t="s">
        <v>230</v>
      </c>
      <c r="D17" s="55">
        <v>45378</v>
      </c>
      <c r="E17" s="55">
        <v>45380</v>
      </c>
      <c r="F17" s="72">
        <f t="shared" si="0"/>
        <v>-2</v>
      </c>
    </row>
    <row r="18" spans="2:6" x14ac:dyDescent="0.25">
      <c r="B18" s="53" t="s">
        <v>245</v>
      </c>
      <c r="C18" s="54" t="s">
        <v>230</v>
      </c>
      <c r="D18" s="55">
        <v>45374</v>
      </c>
      <c r="E18" s="55">
        <v>45372</v>
      </c>
      <c r="F18" s="72">
        <f t="shared" si="0"/>
        <v>2</v>
      </c>
    </row>
    <row r="19" spans="2:6" x14ac:dyDescent="0.25">
      <c r="B19" s="53" t="s">
        <v>243</v>
      </c>
      <c r="C19" s="54" t="s">
        <v>231</v>
      </c>
      <c r="D19" s="55">
        <v>45377</v>
      </c>
      <c r="E19" s="55">
        <v>45379</v>
      </c>
      <c r="F19" s="72">
        <f t="shared" si="0"/>
        <v>-2</v>
      </c>
    </row>
    <row r="20" spans="2:6" x14ac:dyDescent="0.25">
      <c r="B20" s="53" t="s">
        <v>244</v>
      </c>
      <c r="C20" s="54" t="s">
        <v>231</v>
      </c>
      <c r="D20" s="55">
        <v>45369</v>
      </c>
      <c r="E20" s="55">
        <v>45370</v>
      </c>
      <c r="F20" s="72">
        <f t="shared" si="0"/>
        <v>-1</v>
      </c>
    </row>
    <row r="21" spans="2:6" x14ac:dyDescent="0.25">
      <c r="B21" s="53" t="s">
        <v>245</v>
      </c>
      <c r="C21" s="54" t="s">
        <v>231</v>
      </c>
      <c r="D21" s="55">
        <v>45367</v>
      </c>
      <c r="E21" s="55">
        <v>45368</v>
      </c>
      <c r="F21" s="72">
        <f t="shared" si="0"/>
        <v>-1</v>
      </c>
    </row>
    <row r="22" spans="2:6" x14ac:dyDescent="0.25">
      <c r="B22" s="53" t="s">
        <v>243</v>
      </c>
      <c r="C22" s="54" t="s">
        <v>232</v>
      </c>
      <c r="D22" s="55">
        <v>45374</v>
      </c>
      <c r="E22" s="55">
        <v>45375</v>
      </c>
      <c r="F22" s="72">
        <f t="shared" si="0"/>
        <v>-1</v>
      </c>
    </row>
    <row r="23" spans="2:6" x14ac:dyDescent="0.25">
      <c r="B23" s="53" t="s">
        <v>244</v>
      </c>
      <c r="C23" s="54" t="s">
        <v>232</v>
      </c>
      <c r="D23" s="55">
        <v>45367</v>
      </c>
      <c r="E23" s="55">
        <v>45371</v>
      </c>
      <c r="F23" s="72">
        <f t="shared" si="0"/>
        <v>-4</v>
      </c>
    </row>
    <row r="24" spans="2:6" x14ac:dyDescent="0.25">
      <c r="B24" s="53" t="s">
        <v>245</v>
      </c>
      <c r="C24" s="54" t="s">
        <v>232</v>
      </c>
      <c r="D24" s="55">
        <v>45366</v>
      </c>
      <c r="E24" s="55">
        <v>45365</v>
      </c>
      <c r="F24" s="72">
        <f t="shared" si="0"/>
        <v>1</v>
      </c>
    </row>
    <row r="25" spans="2:6" x14ac:dyDescent="0.25">
      <c r="B25" s="53" t="s">
        <v>243</v>
      </c>
      <c r="C25" s="54" t="s">
        <v>233</v>
      </c>
      <c r="D25" s="55">
        <v>45388</v>
      </c>
      <c r="E25" s="55">
        <v>45392</v>
      </c>
      <c r="F25" s="72">
        <f t="shared" si="0"/>
        <v>-4</v>
      </c>
    </row>
    <row r="26" spans="2:6" x14ac:dyDescent="0.25">
      <c r="B26" s="53" t="s">
        <v>245</v>
      </c>
      <c r="C26" s="54" t="s">
        <v>233</v>
      </c>
      <c r="D26" s="55">
        <v>45378</v>
      </c>
      <c r="E26" s="55">
        <v>45377</v>
      </c>
      <c r="F26" s="72">
        <f t="shared" si="0"/>
        <v>1</v>
      </c>
    </row>
    <row r="27" spans="2:6" x14ac:dyDescent="0.25">
      <c r="B27" s="53" t="s">
        <v>244</v>
      </c>
      <c r="C27" s="54" t="s">
        <v>233</v>
      </c>
      <c r="D27" s="55">
        <v>45378</v>
      </c>
      <c r="E27" s="55">
        <v>45380</v>
      </c>
      <c r="F27" s="72">
        <f t="shared" si="0"/>
        <v>-2</v>
      </c>
    </row>
    <row r="28" spans="2:6" x14ac:dyDescent="0.25">
      <c r="B28" s="53" t="s">
        <v>243</v>
      </c>
      <c r="C28" s="54" t="s">
        <v>234</v>
      </c>
      <c r="D28" s="55">
        <v>45389</v>
      </c>
      <c r="E28" s="55">
        <v>45392</v>
      </c>
      <c r="F28" s="72">
        <f t="shared" si="0"/>
        <v>-3</v>
      </c>
    </row>
    <row r="29" spans="2:6" x14ac:dyDescent="0.25">
      <c r="B29" s="53" t="s">
        <v>244</v>
      </c>
      <c r="C29" s="54" t="s">
        <v>234</v>
      </c>
      <c r="D29" s="55">
        <v>45381</v>
      </c>
      <c r="E29" s="55">
        <v>45382</v>
      </c>
      <c r="F29" s="72">
        <f t="shared" si="0"/>
        <v>-1</v>
      </c>
    </row>
    <row r="30" spans="2:6" x14ac:dyDescent="0.25">
      <c r="B30" s="53" t="s">
        <v>245</v>
      </c>
      <c r="C30" s="54" t="s">
        <v>234</v>
      </c>
      <c r="D30" s="55">
        <v>45380</v>
      </c>
      <c r="E30" s="55">
        <v>45382</v>
      </c>
      <c r="F30" s="72">
        <f t="shared" si="0"/>
        <v>-2</v>
      </c>
    </row>
    <row r="31" spans="2:6" x14ac:dyDescent="0.25">
      <c r="B31" s="53" t="s">
        <v>243</v>
      </c>
      <c r="C31" s="54" t="s">
        <v>235</v>
      </c>
      <c r="D31" s="55">
        <v>45380</v>
      </c>
      <c r="E31" s="55">
        <v>45384</v>
      </c>
      <c r="F31" s="72">
        <f t="shared" si="0"/>
        <v>-4</v>
      </c>
    </row>
    <row r="32" spans="2:6" x14ac:dyDescent="0.25">
      <c r="B32" s="53" t="s">
        <v>245</v>
      </c>
      <c r="C32" s="54" t="s">
        <v>235</v>
      </c>
      <c r="D32" s="55">
        <v>45375</v>
      </c>
      <c r="E32" s="55">
        <v>45374</v>
      </c>
      <c r="F32" s="72">
        <f t="shared" si="0"/>
        <v>1</v>
      </c>
    </row>
    <row r="33" spans="2:6" x14ac:dyDescent="0.25">
      <c r="B33" s="53" t="s">
        <v>244</v>
      </c>
      <c r="C33" s="54" t="s">
        <v>235</v>
      </c>
      <c r="D33" s="55">
        <v>45374</v>
      </c>
      <c r="E33" s="55">
        <v>45371</v>
      </c>
      <c r="F33" s="72">
        <f t="shared" si="0"/>
        <v>3</v>
      </c>
    </row>
    <row r="34" spans="2:6" x14ac:dyDescent="0.25">
      <c r="B34" s="53" t="s">
        <v>243</v>
      </c>
      <c r="C34" s="54" t="s">
        <v>236</v>
      </c>
      <c r="D34" s="55">
        <v>45391</v>
      </c>
      <c r="E34" s="55">
        <v>45395</v>
      </c>
      <c r="F34" s="72">
        <f t="shared" si="0"/>
        <v>-4</v>
      </c>
    </row>
    <row r="35" spans="2:6" x14ac:dyDescent="0.25">
      <c r="B35" s="53" t="s">
        <v>244</v>
      </c>
      <c r="C35" s="54" t="s">
        <v>236</v>
      </c>
      <c r="D35" s="55">
        <v>45386</v>
      </c>
      <c r="E35" s="55">
        <v>45386</v>
      </c>
      <c r="F35" s="72">
        <f t="shared" si="0"/>
        <v>0</v>
      </c>
    </row>
    <row r="36" spans="2:6" x14ac:dyDescent="0.25">
      <c r="B36" s="53" t="s">
        <v>245</v>
      </c>
      <c r="C36" s="54" t="s">
        <v>236</v>
      </c>
      <c r="D36" s="55">
        <v>45384</v>
      </c>
      <c r="E36" s="55">
        <v>45384</v>
      </c>
      <c r="F36" s="72">
        <f t="shared" si="0"/>
        <v>0</v>
      </c>
    </row>
    <row r="37" spans="2:6" x14ac:dyDescent="0.25">
      <c r="B37" s="53" t="s">
        <v>243</v>
      </c>
      <c r="C37" s="54" t="s">
        <v>237</v>
      </c>
      <c r="D37" s="55">
        <v>45382</v>
      </c>
      <c r="E37" s="55">
        <v>45387</v>
      </c>
      <c r="F37" s="72">
        <f t="shared" si="0"/>
        <v>-5</v>
      </c>
    </row>
    <row r="38" spans="2:6" x14ac:dyDescent="0.25">
      <c r="B38" s="53" t="s">
        <v>244</v>
      </c>
      <c r="C38" s="54" t="s">
        <v>237</v>
      </c>
      <c r="D38" s="55">
        <v>45379</v>
      </c>
      <c r="E38" s="55">
        <v>45381</v>
      </c>
      <c r="F38" s="72">
        <f t="shared" si="0"/>
        <v>-2</v>
      </c>
    </row>
    <row r="39" spans="2:6" x14ac:dyDescent="0.25">
      <c r="B39" s="53" t="s">
        <v>245</v>
      </c>
      <c r="C39" s="54" t="s">
        <v>237</v>
      </c>
      <c r="D39" s="55">
        <v>45374</v>
      </c>
      <c r="E39" s="55">
        <v>45377</v>
      </c>
      <c r="F39" s="72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38100</xdr:rowOff>
                  </from>
                  <to>
                    <xdr:col>2</xdr:col>
                    <xdr:colOff>704850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9525</xdr:rowOff>
                  </from>
                  <to>
                    <xdr:col>5</xdr:col>
                    <xdr:colOff>723900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workbookViewId="0">
      <selection activeCell="E15" sqref="E15"/>
    </sheetView>
  </sheetViews>
  <sheetFormatPr defaultRowHeight="16.5" x14ac:dyDescent="0.3"/>
  <cols>
    <col min="1" max="1" width="3.25" customWidth="1"/>
    <col min="2" max="3" width="9" style="1"/>
    <col min="4" max="8" width="9" style="58"/>
    <col min="9" max="9" width="10.5" style="65" bestFit="1" customWidth="1"/>
    <col min="10" max="10" width="3.5" style="63" customWidth="1"/>
  </cols>
  <sheetData>
    <row r="4" spans="2:12" ht="17.25" thickBot="1" x14ac:dyDescent="0.35">
      <c r="B4" s="1" t="s">
        <v>158</v>
      </c>
      <c r="J4"/>
      <c r="K4" t="s">
        <v>159</v>
      </c>
    </row>
    <row r="5" spans="2:12" ht="17.25" thickBot="1" x14ac:dyDescent="0.35">
      <c r="B5" s="59" t="s">
        <v>246</v>
      </c>
      <c r="C5" s="60" t="s">
        <v>247</v>
      </c>
      <c r="D5" s="61" t="s">
        <v>248</v>
      </c>
      <c r="E5" s="61" t="s">
        <v>249</v>
      </c>
      <c r="F5" s="61" t="s">
        <v>250</v>
      </c>
      <c r="G5" s="61" t="s">
        <v>251</v>
      </c>
      <c r="H5" s="61" t="s">
        <v>252</v>
      </c>
      <c r="I5" s="62" t="s">
        <v>253</v>
      </c>
      <c r="J5"/>
      <c r="K5" s="59" t="s">
        <v>246</v>
      </c>
      <c r="L5" s="60" t="s">
        <v>247</v>
      </c>
    </row>
    <row r="6" spans="2:12" x14ac:dyDescent="0.3">
      <c r="B6" s="1">
        <v>1628002</v>
      </c>
      <c r="C6" s="1" t="s">
        <v>254</v>
      </c>
      <c r="D6" s="58">
        <v>0</v>
      </c>
      <c r="E6" s="58">
        <v>0</v>
      </c>
      <c r="F6" s="58">
        <v>20</v>
      </c>
      <c r="G6" s="58">
        <v>20</v>
      </c>
      <c r="H6" s="58">
        <v>60</v>
      </c>
      <c r="I6" s="63"/>
      <c r="J6"/>
      <c r="K6" s="64">
        <v>1628002</v>
      </c>
      <c r="L6" s="64" t="s">
        <v>254</v>
      </c>
    </row>
    <row r="7" spans="2:12" x14ac:dyDescent="0.3">
      <c r="B7" s="1">
        <v>1628011</v>
      </c>
      <c r="C7" s="1" t="s">
        <v>255</v>
      </c>
      <c r="D7" s="58">
        <v>4</v>
      </c>
      <c r="E7" s="58">
        <v>1</v>
      </c>
      <c r="F7" s="58">
        <v>11</v>
      </c>
      <c r="G7" s="58">
        <v>15</v>
      </c>
      <c r="H7" s="58">
        <v>40</v>
      </c>
      <c r="I7" s="63" t="s">
        <v>256</v>
      </c>
      <c r="J7"/>
      <c r="K7" s="64">
        <v>1628011</v>
      </c>
      <c r="L7" s="64" t="s">
        <v>255</v>
      </c>
    </row>
    <row r="8" spans="2:12" x14ac:dyDescent="0.3">
      <c r="K8" s="64">
        <v>1628015</v>
      </c>
      <c r="L8" s="64" t="s">
        <v>257</v>
      </c>
    </row>
    <row r="9" spans="2:12" x14ac:dyDescent="0.3">
      <c r="K9" s="64">
        <v>1628019</v>
      </c>
      <c r="L9" s="64" t="s">
        <v>258</v>
      </c>
    </row>
    <row r="10" spans="2:12" x14ac:dyDescent="0.3">
      <c r="K10" s="64">
        <v>1628020</v>
      </c>
      <c r="L10" s="64" t="s">
        <v>259</v>
      </c>
    </row>
    <row r="11" spans="2:12" x14ac:dyDescent="0.3">
      <c r="K11" s="64">
        <v>1628025</v>
      </c>
      <c r="L11" s="64" t="s">
        <v>260</v>
      </c>
    </row>
    <row r="12" spans="2:12" x14ac:dyDescent="0.3">
      <c r="K12" s="64">
        <v>1628046</v>
      </c>
      <c r="L12" s="64" t="s">
        <v>261</v>
      </c>
    </row>
    <row r="13" spans="2:12" x14ac:dyDescent="0.3">
      <c r="K13" s="64">
        <v>1628048</v>
      </c>
      <c r="L13" s="64" t="s">
        <v>262</v>
      </c>
    </row>
    <row r="14" spans="2:12" x14ac:dyDescent="0.3">
      <c r="K14" s="64">
        <v>1628060</v>
      </c>
      <c r="L14" s="64" t="s">
        <v>263</v>
      </c>
    </row>
    <row r="15" spans="2:12" x14ac:dyDescent="0.3">
      <c r="K15" s="64">
        <v>1628062</v>
      </c>
      <c r="L15" s="64" t="s">
        <v>264</v>
      </c>
    </row>
    <row r="16" spans="2:12" x14ac:dyDescent="0.3">
      <c r="K16" s="64">
        <v>1628074</v>
      </c>
      <c r="L16" s="64" t="s">
        <v>265</v>
      </c>
    </row>
    <row r="17" spans="11:12" x14ac:dyDescent="0.3">
      <c r="K17" s="64">
        <v>1628077</v>
      </c>
      <c r="L17" s="64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유진 신</cp:lastModifiedBy>
  <cp:lastPrinted>2025-12-16T10:06:19Z</cp:lastPrinted>
  <dcterms:created xsi:type="dcterms:W3CDTF">2024-11-26T02:37:20Z</dcterms:created>
  <dcterms:modified xsi:type="dcterms:W3CDTF">2025-12-16T11:12:28Z</dcterms:modified>
</cp:coreProperties>
</file>