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13_ncr:1_{D6C7866D-0E46-4B21-BBCF-055363E80691}" xr6:coauthVersionLast="47" xr6:coauthVersionMax="47" xr10:uidLastSave="{00000000-0000-0000-0000-000000000000}"/>
  <bookViews>
    <workbookView xWindow="-108" yWindow="-108" windowWidth="23256" windowHeight="12576" tabRatio="771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_FilterDatabase" localSheetId="4" hidden="1">'분석작업-2'!$B$2:$G$34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M13" i="3" a="1"/>
  <c r="M13" i="3" s="1"/>
  <c r="M14" i="3" a="1"/>
  <c r="M14" i="3"/>
  <c r="M15" i="3" a="1"/>
  <c r="M15" i="3" s="1"/>
  <c r="M16" i="3" a="1"/>
  <c r="M16" i="3" s="1"/>
  <c r="M12" i="3" a="1"/>
  <c r="M12" i="3" s="1"/>
  <c r="L13" i="3" a="1"/>
  <c r="L13" i="3" s="1"/>
  <c r="L14" i="3" a="1"/>
  <c r="L14" i="3"/>
  <c r="L15" i="3" a="1"/>
  <c r="L15" i="3" s="1"/>
  <c r="L16" i="3" a="1"/>
  <c r="L16" i="3"/>
  <c r="L12" i="3" a="1"/>
  <c r="L12" i="3" s="1"/>
  <c r="K13" i="3" a="1"/>
  <c r="K13" i="3" s="1"/>
  <c r="K14" i="3" a="1"/>
  <c r="K14" i="3"/>
  <c r="K15" i="3" a="1"/>
  <c r="K15" i="3" s="1"/>
  <c r="K16" i="3" a="1"/>
  <c r="K16" i="3" s="1"/>
  <c r="K12" i="3" a="1"/>
  <c r="K12" i="3" s="1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B35" i="1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33" i="3" a="1"/>
  <c r="H26" i="3" a="1"/>
  <c r="H29" i="3" a="1"/>
  <c r="H6" i="3" a="1"/>
  <c r="H8" i="3" a="1"/>
  <c r="H10" i="3" a="1"/>
  <c r="H12" i="3" a="1"/>
  <c r="H14" i="3" a="1"/>
  <c r="H16" i="3" a="1"/>
  <c r="H18" i="3" a="1"/>
  <c r="H20" i="3" a="1"/>
  <c r="H22" i="3" a="1"/>
  <c r="H24" i="3" a="1"/>
  <c r="H28" i="3" a="1"/>
  <c r="H30" i="3" a="1"/>
  <c r="H32" i="3" a="1"/>
  <c r="H31" i="3" a="1"/>
  <c r="H4" i="3" a="1"/>
  <c r="H31" i="3" l="1"/>
  <c r="H32" i="3"/>
  <c r="H30" i="3"/>
  <c r="H28" i="3"/>
  <c r="H24" i="3"/>
  <c r="H22" i="3"/>
  <c r="H20" i="3"/>
  <c r="H18" i="3"/>
  <c r="H16" i="3"/>
  <c r="H14" i="3"/>
  <c r="H12" i="3"/>
  <c r="H10" i="3"/>
  <c r="H8" i="3"/>
  <c r="H6" i="3"/>
  <c r="H29" i="3"/>
  <c r="H26" i="3"/>
  <c r="H33" i="3"/>
  <c r="H27" i="3"/>
  <c r="H25" i="3"/>
  <c r="H23" i="3"/>
  <c r="H21" i="3"/>
  <c r="H19" i="3"/>
  <c r="H17" i="3"/>
  <c r="H15" i="3"/>
  <c r="H13" i="3"/>
  <c r="H11" i="3"/>
  <c r="H9" i="3"/>
  <c r="H7" i="3"/>
  <c r="H5" i="3"/>
  <c r="H4" i="3"/>
  <c r="G3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CD0318-F3DC-497E-809D-AE65335D0C9C}" name="MS Access Database_Query" type="1" refreshedVersion="8" background="1">
    <dbPr connection="DSN=MS Access Database;DBQ=C:\2025_기출문제집_컴활1급실기_학습자료_241206 update\2025_기출문제집_컴활1급실기_학습자료_241206 update\01 시험장따라하기\학용품.accdb;DefaultDir=C:\2025_기출문제집_컴활1급실기_학습자료_241206 update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<sst xmlns="http://schemas.openxmlformats.org/spreadsheetml/2006/main" count="528" uniqueCount="71">
  <si>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</si>
  <si>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</si>
  <si>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</si>
  <si>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</si>
  <si>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</si>
  <si>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</si>
  <si>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</si>
  <si>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</si>
  <si>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</si>
  <si>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</si>
  <si>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</si>
  <si>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</si>
  <si>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</si>
  <si>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</si>
  <si>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</si>
  <si>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</si>
  <si>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</si>
  <si>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</si>
  <si>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</si>
  <si>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</si>
  <si>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</si>
  <si>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</si>
  <si>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</si>
  <si>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</si>
  <si>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</si>
  <si>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</si>
  <si>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</si>
  <si>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</si>
  <si>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</si>
  <si>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</si>
  <si>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</si>
  <si>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</si>
  <si>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</si>
  <si>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</si>
  <si>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</si>
  <si>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</si>
  <si>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</si>
  <si>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</si>
  <si>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</si>
  <si>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</si>
  <si>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</si>
  <si>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</si>
  <si>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</si>
  <si>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</si>
  <si>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</si>
  <si>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</si>
  <si>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</si>
  <si>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</si>
  <si>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</si>
  <si>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</si>
  <si>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</si>
  <si>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</si>
  <si>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</si>
  <si>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</si>
  <si>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</si>
  <si>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</si>
  <si>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</si>
  <si>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</si>
  <si>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</si>
  <si>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</si>
  <si>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</si>
  <si>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화진아트 요약</t>
  </si>
  <si>
    <t>모닝아트 요약</t>
  </si>
  <si>
    <t>신화상사 요약</t>
  </si>
  <si>
    <t>남경문구 요약</t>
  </si>
  <si>
    <t>연필 개수</t>
  </si>
  <si>
    <t>크레파스 개수</t>
  </si>
  <si>
    <t>종합장 개수</t>
  </si>
  <si>
    <t>리코더 개수</t>
  </si>
  <si>
    <t>전체 개수</t>
  </si>
  <si>
    <t>판매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</si>
</sst>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8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ont>
        <color rgb="FFFFC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899160</xdr:colOff>
          <xdr:row>0</xdr:row>
          <xdr:rowOff>205740</xdr:rowOff>
        </xdr:from>
        <xdr:to>
          <xdr:col>5</xdr:col>
          <xdr:colOff>899160</xdr:colOff>
          <xdr:row>3</xdr:row>
          <xdr:rowOff>15240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</xdr:colOff>
          <xdr:row>1</xdr:row>
          <xdr:rowOff>7620</xdr:rowOff>
        </xdr:from>
        <xdr:to>
          <xdr:col>7</xdr:col>
          <xdr:colOff>0</xdr:colOff>
          <xdr:row>3</xdr:row>
          <xdr:rowOff>45720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정수민" refreshedDate="45974.475491087964" backgroundQuery="1" createdVersion="8" refreshedVersion="8" minRefreshableVersion="3" recordCount="30" xr:uid="{A1CD0231-CB88-4FA8-A43E-E2BB4E966BE0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2B8F66-EC67-4DA4-B200-898200220E2F}" name="피벗 테이블1" cacheId="2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0" workbookViewId="0">
      <selection activeCell="B3" sqref="B3:G32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AND(FIND("화",$C3),OR(MONTH($B3)=5,MONTH($B3)=7))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AND(ISEVEN(ROW())=TRUE,LEFT($D3,1)="E")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B2" sqref="B2:H32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abSelected="1" topLeftCell="A10" workbookViewId="0">
      <selection activeCell="J21" sqref="J21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$E4*VLOOKUP($D4,$J$5:$O$8,MATCH($F4,$K$4:$O$4,1)+1,FALSE)</f>
        <v>500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$E5*VLOOKUP($D5,$J$5:$O$8,MATCH($F5,$K$4:$O$4,1)+1,FALSE)</f>
        <v>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20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70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2250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1500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1050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>
        <f t="array" ref="M12">SUM(($B$4:$B$33=$J12)*1)</f>
        <v>5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24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>
        <f t="array" ref="M13">SUM(($B$4:$B$33=$J13)*1)</f>
        <v>9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250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>
        <f t="array" ref="M14">SUM(($B$4:$B$33=$J14)*1)</f>
        <v>2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40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>
        <f t="array" ref="M15">SUM(($B$4:$B$33=$J15)*1)</f>
        <v>9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100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>
        <f t="array" ref="M16">SUM(($B$4:$B$33=$J16)*1)</f>
        <v>5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40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350.00000000000006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96</v>
      </c>
      <c r="H19" s="17" t="str" cm="1">
        <f t="array" ref="H19">fn비고(A19)</f>
        <v>2019-2사분기</v>
      </c>
      <c r="J19" s="34" t="s">
        <v>26</v>
      </c>
      <c r="K19" s="34"/>
      <c r="L19" s="34"/>
      <c r="M19" s="34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96</v>
      </c>
      <c r="H20" s="17" t="str" cm="1">
        <f t="array" ref="H20">fn비고(A20)</f>
        <v>2019-1사분기</v>
      </c>
      <c r="J20" s="35" t="str">
        <f>INDEX($D$4:$D$33,MATCH(MAX($F$4:$F$33),$F$4:$F$33,0))&amp;"-"&amp;INDEX($B$4:$B$33,MATCH(MAX($F$4:$F$33),$F$4:$F$33,0))</f>
        <v>종합장-새싹문구</v>
      </c>
      <c r="K20" s="35"/>
      <c r="L20" s="35"/>
      <c r="M20" s="35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350.00000000000006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48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2250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2250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250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1500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250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1050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2250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2250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4" sqref="D4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11" width="14.8984375" bestFit="1" customWidth="1"/>
    <col min="12" max="19" width="11.796875" bestFit="1" customWidth="1"/>
    <col min="20" max="21" width="14.8984375" bestFit="1" customWidth="1"/>
    <col min="22" max="32" width="10.8984375" bestFit="1" customWidth="1"/>
    <col min="33" max="33" width="6.796875" bestFit="1" customWidth="1"/>
  </cols>
  <sheetData>
    <row r="2" spans="2:9" x14ac:dyDescent="0.4">
      <c r="D2" s="36" t="s">
        <v>56</v>
      </c>
      <c r="E2" s="36" t="s">
        <v>55</v>
      </c>
    </row>
    <row r="3" spans="2:9" x14ac:dyDescent="0.4">
      <c r="D3" t="s">
        <v>57</v>
      </c>
      <c r="F3" t="s">
        <v>58</v>
      </c>
      <c r="H3" t="s">
        <v>59</v>
      </c>
    </row>
    <row r="4" spans="2:9" x14ac:dyDescent="0.4">
      <c r="B4" s="36" t="s">
        <v>1</v>
      </c>
      <c r="C4" s="36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8">
        <v>30000</v>
      </c>
      <c r="E5" s="37">
        <v>164</v>
      </c>
      <c r="F5" s="38">
        <v>20000</v>
      </c>
      <c r="G5" s="37">
        <v>35</v>
      </c>
      <c r="H5" s="38">
        <v>15000</v>
      </c>
      <c r="I5" s="37">
        <v>51</v>
      </c>
    </row>
    <row r="6" spans="2:9" x14ac:dyDescent="0.4">
      <c r="C6" t="s">
        <v>13</v>
      </c>
      <c r="D6" s="38">
        <v>30000</v>
      </c>
      <c r="E6" s="37">
        <v>164</v>
      </c>
      <c r="F6" s="38">
        <v>15000</v>
      </c>
      <c r="G6" s="37">
        <v>24</v>
      </c>
      <c r="H6" s="38">
        <v>15000</v>
      </c>
      <c r="I6" s="37">
        <v>51</v>
      </c>
    </row>
    <row r="7" spans="2:9" x14ac:dyDescent="0.4">
      <c r="C7" t="s">
        <v>10</v>
      </c>
      <c r="D7" s="38" t="s">
        <v>60</v>
      </c>
      <c r="E7" s="37" t="s">
        <v>60</v>
      </c>
      <c r="F7" s="38">
        <v>5000</v>
      </c>
      <c r="G7" s="37">
        <v>11</v>
      </c>
      <c r="H7" s="38" t="s">
        <v>60</v>
      </c>
      <c r="I7" s="37" t="s">
        <v>60</v>
      </c>
    </row>
    <row r="8" spans="2:9" x14ac:dyDescent="0.4">
      <c r="B8" t="s">
        <v>8</v>
      </c>
      <c r="D8" s="38">
        <v>65000</v>
      </c>
      <c r="E8" s="37">
        <v>461</v>
      </c>
      <c r="F8" s="38">
        <v>30000</v>
      </c>
      <c r="G8" s="37">
        <v>179</v>
      </c>
      <c r="H8" s="38">
        <v>15000</v>
      </c>
      <c r="I8" s="37">
        <v>92</v>
      </c>
    </row>
    <row r="9" spans="2:9" x14ac:dyDescent="0.4">
      <c r="C9" t="s">
        <v>13</v>
      </c>
      <c r="D9" s="38">
        <v>45000</v>
      </c>
      <c r="E9" s="37">
        <v>197</v>
      </c>
      <c r="F9" s="38">
        <v>30000</v>
      </c>
      <c r="G9" s="37">
        <v>179</v>
      </c>
      <c r="H9" s="38">
        <v>15000</v>
      </c>
      <c r="I9" s="37">
        <v>92</v>
      </c>
    </row>
    <row r="10" spans="2:9" x14ac:dyDescent="0.4">
      <c r="C10" t="s">
        <v>10</v>
      </c>
      <c r="D10" s="38">
        <v>20000</v>
      </c>
      <c r="E10" s="37">
        <v>264</v>
      </c>
      <c r="F10" s="38" t="s">
        <v>60</v>
      </c>
      <c r="G10" s="37" t="s">
        <v>60</v>
      </c>
      <c r="H10" s="38" t="s">
        <v>60</v>
      </c>
      <c r="I10" s="37" t="s">
        <v>60</v>
      </c>
    </row>
    <row r="11" spans="2:9" x14ac:dyDescent="0.4">
      <c r="B11" t="s">
        <v>11</v>
      </c>
      <c r="D11" s="38">
        <v>1200</v>
      </c>
      <c r="E11" s="37">
        <v>57</v>
      </c>
      <c r="F11" s="38">
        <v>1000</v>
      </c>
      <c r="G11" s="37">
        <v>99</v>
      </c>
      <c r="H11" s="38" t="s">
        <v>60</v>
      </c>
      <c r="I11" s="37" t="s">
        <v>60</v>
      </c>
    </row>
    <row r="12" spans="2:9" x14ac:dyDescent="0.4">
      <c r="C12" t="s">
        <v>7</v>
      </c>
      <c r="D12" s="38">
        <v>1200</v>
      </c>
      <c r="E12" s="37">
        <v>57</v>
      </c>
      <c r="F12" s="38" t="s">
        <v>60</v>
      </c>
      <c r="G12" s="37" t="s">
        <v>60</v>
      </c>
      <c r="H12" s="38" t="s">
        <v>60</v>
      </c>
      <c r="I12" s="37" t="s">
        <v>60</v>
      </c>
    </row>
    <row r="13" spans="2:9" x14ac:dyDescent="0.4">
      <c r="C13" t="s">
        <v>16</v>
      </c>
      <c r="D13" s="38" t="s">
        <v>60</v>
      </c>
      <c r="E13" s="37" t="s">
        <v>60</v>
      </c>
      <c r="F13" s="38">
        <v>1000</v>
      </c>
      <c r="G13" s="37">
        <v>99</v>
      </c>
      <c r="H13" s="38" t="s">
        <v>60</v>
      </c>
      <c r="I13" s="37" t="s">
        <v>60</v>
      </c>
    </row>
    <row r="14" spans="2:9" x14ac:dyDescent="0.4">
      <c r="B14" t="s">
        <v>14</v>
      </c>
      <c r="D14" s="38">
        <v>7000</v>
      </c>
      <c r="E14" s="37">
        <v>178</v>
      </c>
      <c r="F14" s="38">
        <v>8200</v>
      </c>
      <c r="G14" s="37">
        <v>248</v>
      </c>
      <c r="H14" s="38">
        <v>6000</v>
      </c>
      <c r="I14" s="37">
        <v>51</v>
      </c>
    </row>
    <row r="15" spans="2:9" x14ac:dyDescent="0.4">
      <c r="C15" t="s">
        <v>7</v>
      </c>
      <c r="D15" s="38" t="s">
        <v>60</v>
      </c>
      <c r="E15" s="37" t="s">
        <v>60</v>
      </c>
      <c r="F15" s="38">
        <v>1200</v>
      </c>
      <c r="G15" s="37">
        <v>99</v>
      </c>
      <c r="H15" s="38" t="s">
        <v>60</v>
      </c>
      <c r="I15" s="37" t="s">
        <v>60</v>
      </c>
    </row>
    <row r="16" spans="2:9" x14ac:dyDescent="0.4">
      <c r="C16" t="s">
        <v>16</v>
      </c>
      <c r="D16" s="38">
        <v>2000</v>
      </c>
      <c r="E16" s="37">
        <v>149</v>
      </c>
      <c r="F16" s="38">
        <v>2000</v>
      </c>
      <c r="G16" s="37">
        <v>95</v>
      </c>
      <c r="H16" s="38">
        <v>1000</v>
      </c>
      <c r="I16" s="37">
        <v>29</v>
      </c>
    </row>
    <row r="17" spans="2:9" x14ac:dyDescent="0.4">
      <c r="C17" t="s">
        <v>10</v>
      </c>
      <c r="D17" s="38">
        <v>5000</v>
      </c>
      <c r="E17" s="37">
        <v>29</v>
      </c>
      <c r="F17" s="38">
        <v>5000</v>
      </c>
      <c r="G17" s="37">
        <v>54</v>
      </c>
      <c r="H17" s="38">
        <v>5000</v>
      </c>
      <c r="I17" s="37">
        <v>22</v>
      </c>
    </row>
    <row r="18" spans="2:9" x14ac:dyDescent="0.4">
      <c r="B18" t="s">
        <v>5</v>
      </c>
      <c r="D18" s="38">
        <v>2400</v>
      </c>
      <c r="E18" s="37">
        <v>135</v>
      </c>
      <c r="F18" s="38">
        <v>1200</v>
      </c>
      <c r="G18" s="37">
        <v>16</v>
      </c>
      <c r="H18" s="38">
        <v>5000</v>
      </c>
      <c r="I18" s="37">
        <v>86</v>
      </c>
    </row>
    <row r="19" spans="2:9" x14ac:dyDescent="0.4">
      <c r="C19" t="s">
        <v>7</v>
      </c>
      <c r="D19" s="38">
        <v>2400</v>
      </c>
      <c r="E19" s="37">
        <v>135</v>
      </c>
      <c r="F19" s="38">
        <v>1200</v>
      </c>
      <c r="G19" s="37">
        <v>16</v>
      </c>
      <c r="H19" s="38" t="s">
        <v>60</v>
      </c>
      <c r="I19" s="37" t="s">
        <v>60</v>
      </c>
    </row>
    <row r="20" spans="2:9" x14ac:dyDescent="0.4">
      <c r="C20" t="s">
        <v>10</v>
      </c>
      <c r="D20" s="38" t="s">
        <v>60</v>
      </c>
      <c r="E20" s="37" t="s">
        <v>60</v>
      </c>
      <c r="F20" s="38" t="s">
        <v>60</v>
      </c>
      <c r="G20" s="37" t="s">
        <v>60</v>
      </c>
      <c r="H20" s="38">
        <v>5000</v>
      </c>
      <c r="I20" s="37">
        <v>86</v>
      </c>
    </row>
    <row r="21" spans="2:9" x14ac:dyDescent="0.4">
      <c r="B21" t="s">
        <v>52</v>
      </c>
      <c r="D21" s="38">
        <v>105600</v>
      </c>
      <c r="E21" s="37">
        <v>995</v>
      </c>
      <c r="F21" s="38">
        <v>60400</v>
      </c>
      <c r="G21" s="37">
        <v>577</v>
      </c>
      <c r="H21" s="38">
        <v>41000</v>
      </c>
      <c r="I21" s="37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13" workbookViewId="0">
      <selection activeCell="B2" sqref="B2:G38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9" t="s">
        <v>68</v>
      </c>
      <c r="F5" s="44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9" t="s">
        <v>65</v>
      </c>
      <c r="F7" s="44">
        <f>SUBTOTAL(3,F6:F6)</f>
        <v>1</v>
      </c>
      <c r="G7" s="24"/>
    </row>
    <row r="8" spans="2:7" outlineLevel="1" x14ac:dyDescent="0.4">
      <c r="B8" s="15"/>
      <c r="C8" s="39" t="s">
        <v>64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9" t="s">
        <v>68</v>
      </c>
      <c r="F14" s="44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9" t="s">
        <v>66</v>
      </c>
      <c r="F18" s="44">
        <f>SUBTOTAL(3,F15:F17)</f>
        <v>3</v>
      </c>
      <c r="G18" s="24"/>
    </row>
    <row r="19" spans="2:7" outlineLevel="1" x14ac:dyDescent="0.4">
      <c r="B19" s="15"/>
      <c r="C19" s="39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9" t="s">
        <v>68</v>
      </c>
      <c r="F21" s="44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9" t="s">
        <v>67</v>
      </c>
      <c r="F25" s="44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9" t="s">
        <v>66</v>
      </c>
      <c r="F28" s="44">
        <f>SUBTOTAL(3,F26:F27)</f>
        <v>2</v>
      </c>
      <c r="G28" s="24"/>
    </row>
    <row r="29" spans="2:7" outlineLevel="1" x14ac:dyDescent="0.4">
      <c r="B29" s="15"/>
      <c r="C29" s="39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9" t="s">
        <v>68</v>
      </c>
      <c r="F31" s="44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40"/>
      <c r="C35" s="41"/>
      <c r="D35" s="41"/>
      <c r="E35" s="43" t="s">
        <v>65</v>
      </c>
      <c r="F35" s="45">
        <f>SUBTOTAL(3,F32:F34)</f>
        <v>3</v>
      </c>
      <c r="G35" s="42"/>
    </row>
    <row r="36" spans="2:7" outlineLevel="1" x14ac:dyDescent="0.4">
      <c r="B36" s="40"/>
      <c r="C36" s="43" t="s">
        <v>61</v>
      </c>
      <c r="D36" s="41"/>
      <c r="E36" s="41"/>
      <c r="F36" s="42"/>
      <c r="G36" s="42">
        <f>SUBTOTAL(9,G30:G34)</f>
        <v>223</v>
      </c>
    </row>
    <row r="37" spans="2:7" x14ac:dyDescent="0.4">
      <c r="B37" s="40"/>
      <c r="C37" s="43"/>
      <c r="D37" s="41"/>
      <c r="E37" s="43" t="s">
        <v>69</v>
      </c>
      <c r="F37" s="45">
        <f>SUBTOTAL(3,F3:F34)</f>
        <v>21</v>
      </c>
      <c r="G37" s="42"/>
    </row>
    <row r="38" spans="2:7" x14ac:dyDescent="0.4">
      <c r="B38" s="40"/>
      <c r="C38" s="43" t="s">
        <v>52</v>
      </c>
      <c r="D38" s="41"/>
      <c r="E38" s="41"/>
      <c r="F38" s="42"/>
      <c r="G38" s="42">
        <f>SUBTOTAL(9,G3:G34)</f>
        <v>1381</v>
      </c>
    </row>
  </sheetData>
  <autoFilter ref="B2:G34" xr:uid="{311AF66B-F4D9-46E0-8DC0-0AA75B8EF461}">
    <sortState xmlns:xlrd2="http://schemas.microsoft.com/office/spreadsheetml/2017/richdata2" ref="B3:G76">
      <sortCondition ref="C3:C34"/>
      <sortCondition ref="E3:E34"/>
    </sortState>
  </autoFilter>
  <dataConsolidate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opLeftCell="A10" workbookViewId="0">
      <selection activeCell="K20" sqref="K20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I3" sqref="I3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6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6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6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6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6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6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6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6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6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7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899160</xdr:colOff>
                    <xdr:row>0</xdr:row>
                    <xdr:rowOff>205740</xdr:rowOff>
                  </from>
                  <to>
                    <xdr:col>5</xdr:col>
                    <xdr:colOff>899160</xdr:colOff>
                    <xdr:row>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7620</xdr:colOff>
                    <xdr:row>1</xdr:row>
                    <xdr:rowOff>7620</xdr:rowOff>
                  </from>
                  <to>
                    <xdr:col>7</xdr:col>
                    <xdr:colOff>0</xdr:colOff>
                    <xdr:row>3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I5" sqref="I5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70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sumin jung</cp:lastModifiedBy>
  <cp:lastPrinted>2025-11-13T02:21:42Z</cp:lastPrinted>
  <dcterms:created xsi:type="dcterms:W3CDTF">2023-08-09T00:13:15Z</dcterms:created>
  <dcterms:modified xsi:type="dcterms:W3CDTF">2025-11-13T03:06:02Z</dcterms:modified>
</cp:coreProperties>
</file>