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console\OneDrive\바탕 화면\2026_컴활2급실기_기본서\02 시험장따라하기\"/>
    </mc:Choice>
  </mc:AlternateContent>
  <bookViews>
    <workbookView xWindow="-27828" yWindow="2604" windowWidth="18888" windowHeight="17856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62913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E15" i="7"/>
  <c r="D15" i="7"/>
  <c r="G31" i="6"/>
  <c r="G29" i="6"/>
  <c r="G23" i="6"/>
  <c r="G18" i="6"/>
  <c r="G13" i="6"/>
  <c r="G7" i="6"/>
  <c r="D32" i="6"/>
  <c r="D30" i="6"/>
  <c r="D24" i="6"/>
  <c r="D19" i="6"/>
  <c r="D14" i="6"/>
  <c r="D8" i="6"/>
  <c r="H30" i="4"/>
  <c r="J26" i="4"/>
  <c r="J16" i="4"/>
  <c r="J17" i="4"/>
  <c r="J18" i="4"/>
  <c r="J19" i="4"/>
  <c r="J20" i="4"/>
  <c r="J21" i="4"/>
  <c r="J22" i="4"/>
  <c r="J23" i="4"/>
  <c r="J24" i="4"/>
  <c r="J25" i="4"/>
  <c r="J15" i="4"/>
  <c r="F20" i="4"/>
  <c r="F21" i="4"/>
  <c r="F22" i="4"/>
  <c r="F23" i="4"/>
  <c r="F24" i="4"/>
  <c r="F25" i="4"/>
  <c r="F26" i="4"/>
  <c r="F19" i="4"/>
  <c r="L11" i="4"/>
  <c r="L4" i="4"/>
  <c r="L5" i="4"/>
  <c r="L6" i="4"/>
  <c r="L7" i="4"/>
  <c r="L8" i="4"/>
  <c r="L9" i="4"/>
  <c r="L10" i="4"/>
  <c r="L3" i="4"/>
  <c r="D14" i="4"/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<sst xmlns="http://schemas.openxmlformats.org/spreadsheetml/2006/main" count="535" uniqueCount="335">
  <si>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</si>
  <si>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</si>
  <si>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</si>
  <si>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</si>
  <si>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</si>
  <si>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</si>
  <si>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</si>
  <si>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</si>
  <si>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</si>
  <si>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</si>
  <si>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</si>
  <si>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</si>
  <si>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</si>
  <si>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</si>
  <si>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</si>
  <si>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</si>
  <si>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</si>
  <si>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</si>
  <si>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</si>
  <si>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</si>
  <si>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</si>
  <si>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</si>
  <si>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</si>
  <si>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</si>
  <si>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</si>
  <si>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</si>
  <si>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</si>
  <si>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</si>
  <si>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</si>
  <si>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</si>
  <si>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</si>
  <si>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</si>
  <si>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</si>
  <si>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</si>
  <si>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</si>
  <si>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</si>
  <si>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</si>
  <si>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</si>
  <si>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</si>
  <si>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</si>
  <si>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</si>
  <si>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</si>
  <si>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</si>
  <si>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</si>
  <si>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</si>
  <si>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</si>
  <si>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</si>
  <si>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</si>
  <si>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</si>
  <si>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</si>
  <si>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</si>
  <si>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</si>
  <si>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</si>
  <si>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</si>
  <si>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</si>
  <si>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</si>
  <si>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</si>
  <si>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</si>
  <si>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</si>
  <si>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</si>
  <si>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</si>
  <si>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</si>
  <si>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</si>
  <si>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</si>
  <si>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</si>
  <si>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</si>
  <si>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</si>
  <si>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</si>
  <si>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</si>
  <si>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</si>
  <si>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</si>
  <si>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</si>
  <si>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</si>
  <si>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</si>
  <si>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</si>
  <si>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</si>
  <si>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</si>
  <si>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</si>
  <si>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</si>
  <si>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</si>
  <si>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</si>
  <si>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</si>
  <si>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</si>
  <si>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</si>
  <si>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</si>
  <si>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</si>
  <si>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</si>
  <si>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</si>
  <si>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</si>
  <si>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</si>
  <si>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</si>
  <si>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</si>
  <si>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</si>
  <si>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</si>
  <si>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</si>
  <si>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</si>
  <si>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</si>
  <si>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</si>
  <si>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</si>
  <si>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</si>
  <si>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</si>
  <si>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</si>
  <si>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</si>
  <si>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</si>
  <si>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</si>
  <si>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</si>
  <si>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</si>
  <si>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</si>
  <si>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</si>
  <si>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</si>
  <si>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</si>
  <si>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</si>
  <si>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</si>
  <si>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</si>
  <si>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</si>
  <si>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</si>
  <si>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</si>
  <si>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</si>
  <si>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</si>
  <si>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</si>
  <si>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</si>
  <si>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</si>
  <si>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</si>
  <si>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</si>
  <si>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</si>
  <si>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</si>
  <si>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</si>
  <si>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</si>
  <si>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</si>
  <si>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</si>
  <si>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</si>
  <si>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</si>
  <si>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</si>
  <si>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</si>
  <si>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</si>
  <si>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</si>
  <si>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</si>
  <si>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</si>
  <si>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</si>
  <si>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</si>
  <si>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</si>
  <si>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</si>
  <si>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</si>
  <si>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</si>
  <si>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</si>
  <si>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</si>
  <si>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</si>
  <si>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</si>
  <si>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</si>
  <si>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</si>
  <si>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</si>
  <si>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</si>
  <si>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</si>
  <si>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</si>
  <si>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</si>
  <si>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</si>
  <si>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</si>
  <si>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</si>
  <si>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</si>
  <si>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</si>
  <si>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</si>
  <si>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</si>
  <si>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</si>
  <si>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</si>
  <si>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</si>
  <si>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</si>
  <si>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</si>
  <si>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</si>
  <si>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</si>
  <si>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</si>
  <si>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</si>
  <si>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</si>
  <si>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</si>
  <si>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</si>
  <si>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</si>
  <si>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</si>
  <si>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</si>
  <si>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</si>
  <si>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</si>
  <si>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</si>
  <si>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</si>
  <si>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</si>
  <si>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</si>
  <si>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</si>
  <si>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</si>
  <si>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</si>
  <si>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</si>
  <si>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</si>
  <si>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</si>
  <si>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</si>
  <si>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</si>
  <si>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</si>
  <si>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</si>
  <si>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</si>
  <si>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</si>
  <si>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</si>
  <si>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</si>
  <si>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</si>
  <si>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</si>
  <si>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</si>
  <si>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</si>
  <si>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</si>
  <si>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</si>
  <si>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</si>
  <si>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</si>
  <si>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</si>
  <si>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</si>
  <si>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</si>
  <si>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</si>
  <si>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</si>
  <si>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</si>
  <si>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</si>
  <si>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</si>
  <si>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</si>
  <si>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</si>
  <si>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</si>
  <si>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</si>
  <si>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</si>
  <si>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</si>
  <si>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</si>
  <si>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</si>
  <si>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</si>
  <si>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</si>
  <si>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</si>
  <si>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</si>
  <si>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</si>
  <si>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</si>
  <si>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</si>
  <si>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</si>
  <si>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</si>
  <si>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</si>
  <si>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</si>
  <si>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</si>
  <si>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</si>
  <si>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</si>
  <si>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</si>
  <si>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</si>
  <si>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</si>
  <si>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</si>
  <si>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</si>
  <si>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</si>
  <si>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</si>
  <si>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</si>
  <si>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</si>
  <si>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</si>
  <si>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</si>
  <si>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</si>
  <si>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</si>
  <si>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</si>
  <si>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</si>
  <si>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</si>
  <si>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</si>
  <si>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</si>
  <si>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</si>
  <si>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</si>
  <si>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</si>
  <si>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</si>
  <si>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</si>
  <si>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</si>
  <si>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</si>
  <si>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</si>
  <si>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</si>
  <si>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</si>
  <si>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</si>
  <si>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</si>
  <si>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</si>
  <si>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</si>
  <si>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</si>
  <si>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</si>
  <si>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</si>
  <si>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</si>
  <si>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</si>
  <si>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</si>
  <si>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</si>
  <si>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</si>
  <si>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</si>
  <si>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</si>
  <si>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</si>
  <si>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</si>
  <si>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</si>
  <si>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</si>
  <si>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</si>
  <si>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</si>
  <si>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</si>
  <si>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</si>
  <si>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</si>
  <si>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</si>
  <si>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</si>
  <si>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</si>
  <si>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</si>
  <si>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</si>
  <si>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</si>
  <si>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</si>
  <si>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</si>
  <si>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</si>
  <si>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</si>
  <si>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</si>
  <si>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</si>
  <si>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</si>
  <si>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</si>
  <si>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</si>
  <si>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</si>
  <si>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</si>
  <si>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</si>
  <si>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</si>
  <si>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</si>
  <si>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</si>
  <si>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 수, 금</t>
    <phoneticPr fontId="1" type="noConversion"/>
  </si>
  <si>
    <t>화, 목, 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</si>
  <si>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</si>
  <si>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</si>
  <si>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</si>
  <si>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</si>
  <si>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</si>
  <si>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</si>
  <si>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</si>
  <si>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</si>
  <si>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</si>
  <si>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</si>
  <si>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행 레이블</t>
  </si>
  <si>
    <t>총합계</t>
  </si>
  <si>
    <t>(모두)</t>
  </si>
  <si>
    <t>열 레이블</t>
  </si>
  <si>
    <t>평균 : 목표매출액</t>
  </si>
  <si>
    <t>충북 최대값</t>
  </si>
  <si>
    <t>서울 최대값</t>
  </si>
  <si>
    <t>부산 최대값</t>
  </si>
  <si>
    <t>대전 최대값</t>
  </si>
  <si>
    <t>경기 최대값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</si>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</sst>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F3-4BBF-B919-98C97D2A82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130879"/>
        <c:axId val="597141279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59714127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7130879"/>
        <c:crosses val="max"/>
        <c:crossBetween val="between"/>
        <c:majorUnit val="1000000000"/>
      </c:valAx>
      <c:catAx>
        <c:axId val="5971308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714127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</xdr:row>
          <xdr:rowOff>0</xdr:rowOff>
        </xdr:from>
        <xdr:to>
          <xdr:col>9</xdr:col>
          <xdr:colOff>0</xdr:colOff>
          <xdr:row>4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7620</xdr:colOff>
      <xdr:row>5</xdr:row>
      <xdr:rowOff>213360</xdr:rowOff>
    </xdr:from>
    <xdr:to>
      <xdr:col>8</xdr:col>
      <xdr:colOff>662940</xdr:colOff>
      <xdr:row>8</xdr:row>
      <xdr:rowOff>205740</xdr:rowOff>
    </xdr:to>
    <xdr:sp macro="[0]!서식" textlink="">
      <xdr:nvSpPr>
        <xdr:cNvPr id="2" name="빗면 1"/>
        <xdr:cNvSpPr/>
      </xdr:nvSpPr>
      <xdr:spPr>
        <a:xfrm>
          <a:off x="5326380" y="1363980"/>
          <a:ext cx="1325880" cy="65532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sole" refreshedDate="45929.890978009258" createdVersion="6" refreshedVersion="6" minRefreshableVersion="3" recordCount="12">
  <cacheSource type="worksheet">
    <worksheetSource ref="A3:H15" sheet="분석작업-1"/>
  </cacheSource>
  <cacheFields count="8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D24" firstHeaderRow="1" firstDataRow="2" firstDataCol="1" rowPageCount="1" colPageCount="1"/>
  <pivotFields count="8">
    <pivotField showAll="0"/>
    <pivotField axis="axisRow" numFmtId="176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</pivotFields>
  <rowFields count="1">
    <field x="1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1" baseItem="2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7" sqref="H7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299</v>
      </c>
      <c r="B3" s="1" t="s">
        <v>288</v>
      </c>
      <c r="C3" s="1" t="s">
        <v>289</v>
      </c>
      <c r="D3" s="1" t="s">
        <v>290</v>
      </c>
      <c r="E3" s="1" t="s">
        <v>291</v>
      </c>
      <c r="F3" s="1" t="s">
        <v>292</v>
      </c>
    </row>
    <row r="4" spans="1:6" x14ac:dyDescent="0.4">
      <c r="A4" s="1" t="s">
        <v>293</v>
      </c>
      <c r="B4" s="1" t="s">
        <v>299</v>
      </c>
      <c r="C4" s="1" t="s">
        <v>301</v>
      </c>
      <c r="D4" s="1" t="s">
        <v>307</v>
      </c>
      <c r="E4" s="1" t="s">
        <v>309</v>
      </c>
      <c r="F4" s="2">
        <v>120000</v>
      </c>
    </row>
    <row r="5" spans="1:6" x14ac:dyDescent="0.4">
      <c r="A5" s="1" t="s">
        <v>294</v>
      </c>
      <c r="B5" s="1" t="s">
        <v>299</v>
      </c>
      <c r="C5" s="1" t="s">
        <v>302</v>
      </c>
      <c r="D5" s="1" t="s">
        <v>308</v>
      </c>
      <c r="E5" s="1" t="s">
        <v>310</v>
      </c>
      <c r="F5" s="2">
        <v>100000</v>
      </c>
    </row>
    <row r="6" spans="1:6" x14ac:dyDescent="0.4">
      <c r="A6" s="1" t="s">
        <v>295</v>
      </c>
      <c r="B6" s="1" t="s">
        <v>300</v>
      </c>
      <c r="C6" s="1" t="s">
        <v>303</v>
      </c>
      <c r="D6" s="14" t="s">
        <v>308</v>
      </c>
      <c r="E6" s="1" t="s">
        <v>311</v>
      </c>
      <c r="F6" s="2">
        <v>90000</v>
      </c>
    </row>
    <row r="7" spans="1:6" x14ac:dyDescent="0.4">
      <c r="A7" s="1" t="s">
        <v>296</v>
      </c>
      <c r="B7" s="1" t="s">
        <v>300</v>
      </c>
      <c r="C7" s="1" t="s">
        <v>304</v>
      </c>
      <c r="D7" s="1" t="s">
        <v>307</v>
      </c>
      <c r="E7" s="1" t="s">
        <v>312</v>
      </c>
      <c r="F7" s="2">
        <v>120000</v>
      </c>
    </row>
    <row r="8" spans="1:6" x14ac:dyDescent="0.4">
      <c r="A8" s="1" t="s">
        <v>297</v>
      </c>
      <c r="B8" s="1" t="s">
        <v>300</v>
      </c>
      <c r="C8" s="1" t="s">
        <v>305</v>
      </c>
      <c r="D8" s="1" t="s">
        <v>308</v>
      </c>
      <c r="E8" s="1" t="s">
        <v>313</v>
      </c>
      <c r="F8" s="2">
        <v>120000</v>
      </c>
    </row>
    <row r="9" spans="1:6" x14ac:dyDescent="0.4">
      <c r="A9" s="1" t="s">
        <v>298</v>
      </c>
      <c r="B9" s="1" t="s">
        <v>299</v>
      </c>
      <c r="C9" s="1" t="s">
        <v>306</v>
      </c>
      <c r="D9" s="1" t="s">
        <v>307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M11" sqref="M11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9" t="s">
        <v>6</v>
      </c>
      <c r="B1" s="19"/>
      <c r="C1" s="19"/>
      <c r="D1" s="19"/>
      <c r="E1" s="19"/>
      <c r="F1" s="19"/>
      <c r="G1" s="19"/>
      <c r="H1" s="19"/>
    </row>
    <row r="2" spans="1:8" ht="18" thickBot="1" x14ac:dyDescent="0.45"/>
    <row r="3" spans="1:8" x14ac:dyDescent="0.4">
      <c r="A3" s="20" t="s">
        <v>7</v>
      </c>
      <c r="B3" s="21" t="s">
        <v>8</v>
      </c>
      <c r="C3" s="21" t="s">
        <v>0</v>
      </c>
      <c r="D3" s="21" t="s">
        <v>9</v>
      </c>
      <c r="E3" s="21" t="s">
        <v>10</v>
      </c>
      <c r="F3" s="21" t="s">
        <v>315</v>
      </c>
      <c r="G3" s="21" t="s">
        <v>11</v>
      </c>
      <c r="H3" s="22" t="s">
        <v>34</v>
      </c>
    </row>
    <row r="4" spans="1:8" x14ac:dyDescent="0.4">
      <c r="A4" s="23" t="s">
        <v>12</v>
      </c>
      <c r="B4" s="13" t="s">
        <v>16</v>
      </c>
      <c r="C4" s="13" t="s">
        <v>4</v>
      </c>
      <c r="D4" s="13" t="s">
        <v>17</v>
      </c>
      <c r="E4" s="13" t="s">
        <v>18</v>
      </c>
      <c r="F4" s="13" t="s">
        <v>19</v>
      </c>
      <c r="G4" s="13">
        <v>2005</v>
      </c>
      <c r="H4" s="24">
        <v>4600</v>
      </c>
    </row>
    <row r="5" spans="1:8" x14ac:dyDescent="0.4">
      <c r="A5" s="23"/>
      <c r="B5" s="13" t="s">
        <v>20</v>
      </c>
      <c r="C5" s="13" t="s">
        <v>3</v>
      </c>
      <c r="D5" s="13" t="s">
        <v>21</v>
      </c>
      <c r="E5" s="13" t="s">
        <v>22</v>
      </c>
      <c r="F5" s="13" t="s">
        <v>23</v>
      </c>
      <c r="G5" s="13">
        <v>2009</v>
      </c>
      <c r="H5" s="24">
        <v>3600</v>
      </c>
    </row>
    <row r="6" spans="1:8" x14ac:dyDescent="0.4">
      <c r="A6" s="23"/>
      <c r="B6" s="13" t="s">
        <v>24</v>
      </c>
      <c r="C6" s="13" t="s">
        <v>3</v>
      </c>
      <c r="D6" s="13" t="s">
        <v>25</v>
      </c>
      <c r="E6" s="13" t="s">
        <v>26</v>
      </c>
      <c r="F6" s="13" t="s">
        <v>27</v>
      </c>
      <c r="G6" s="13">
        <v>2012</v>
      </c>
      <c r="H6" s="24">
        <v>2400</v>
      </c>
    </row>
    <row r="7" spans="1:8" x14ac:dyDescent="0.4">
      <c r="A7" s="23" t="s">
        <v>13</v>
      </c>
      <c r="B7" s="13" t="s">
        <v>28</v>
      </c>
      <c r="C7" s="13" t="s">
        <v>3</v>
      </c>
      <c r="D7" s="13" t="s">
        <v>17</v>
      </c>
      <c r="E7" s="13" t="s">
        <v>26</v>
      </c>
      <c r="F7" s="13" t="s">
        <v>23</v>
      </c>
      <c r="G7" s="13">
        <v>2004</v>
      </c>
      <c r="H7" s="24">
        <v>4800</v>
      </c>
    </row>
    <row r="8" spans="1:8" x14ac:dyDescent="0.4">
      <c r="A8" s="23"/>
      <c r="B8" s="13" t="s">
        <v>29</v>
      </c>
      <c r="C8" s="13" t="s">
        <v>3</v>
      </c>
      <c r="D8" s="13" t="s">
        <v>21</v>
      </c>
      <c r="E8" s="13" t="s">
        <v>22</v>
      </c>
      <c r="F8" s="13" t="s">
        <v>19</v>
      </c>
      <c r="G8" s="13">
        <v>2008</v>
      </c>
      <c r="H8" s="24">
        <v>3800</v>
      </c>
    </row>
    <row r="9" spans="1:8" x14ac:dyDescent="0.4">
      <c r="A9" s="23"/>
      <c r="B9" s="13" t="s">
        <v>30</v>
      </c>
      <c r="C9" s="13" t="s">
        <v>4</v>
      </c>
      <c r="D9" s="13" t="s">
        <v>25</v>
      </c>
      <c r="E9" s="13" t="s">
        <v>18</v>
      </c>
      <c r="F9" s="13" t="s">
        <v>27</v>
      </c>
      <c r="G9" s="13">
        <v>2011</v>
      </c>
      <c r="H9" s="24">
        <v>2500</v>
      </c>
    </row>
    <row r="10" spans="1:8" x14ac:dyDescent="0.4">
      <c r="A10" s="23" t="s">
        <v>15</v>
      </c>
      <c r="B10" s="13" t="s">
        <v>31</v>
      </c>
      <c r="C10" s="13" t="s">
        <v>4</v>
      </c>
      <c r="D10" s="13" t="s">
        <v>17</v>
      </c>
      <c r="E10" s="13" t="s">
        <v>22</v>
      </c>
      <c r="F10" s="13" t="s">
        <v>23</v>
      </c>
      <c r="G10" s="13">
        <v>2006</v>
      </c>
      <c r="H10" s="24">
        <v>4400</v>
      </c>
    </row>
    <row r="11" spans="1:8" x14ac:dyDescent="0.4">
      <c r="A11" s="23"/>
      <c r="B11" s="13" t="s">
        <v>32</v>
      </c>
      <c r="C11" s="13" t="s">
        <v>3</v>
      </c>
      <c r="D11" s="13" t="s">
        <v>21</v>
      </c>
      <c r="E11" s="13" t="s">
        <v>26</v>
      </c>
      <c r="F11" s="13" t="s">
        <v>27</v>
      </c>
      <c r="G11" s="13">
        <v>2009</v>
      </c>
      <c r="H11" s="24">
        <v>3600</v>
      </c>
    </row>
    <row r="12" spans="1:8" ht="18" thickBot="1" x14ac:dyDescent="0.45">
      <c r="A12" s="25"/>
      <c r="B12" s="26" t="s">
        <v>33</v>
      </c>
      <c r="C12" s="26" t="s">
        <v>3</v>
      </c>
      <c r="D12" s="26" t="s">
        <v>25</v>
      </c>
      <c r="E12" s="26" t="s">
        <v>22</v>
      </c>
      <c r="F12" s="26" t="s">
        <v>19</v>
      </c>
      <c r="G12" s="26">
        <v>2013</v>
      </c>
      <c r="H12" s="27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M9" sqref="M9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5" t="s">
        <v>35</v>
      </c>
      <c r="B1" s="15"/>
      <c r="C1" s="15"/>
      <c r="D1" s="15"/>
      <c r="E1" s="15"/>
      <c r="F1" s="15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2">
      <formula>AND($C$4:$C$15="구분",$F$4:$F$15&lt;10000000)</formula>
    </cfRule>
  </conditionalFormatting>
  <conditionalFormatting sqref="F10">
    <cfRule type="expression" dxfId="0" priority="1">
      <formula>AND($C$4:$C$15="일반",$F$4:$F$15&lt;10000000)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21" workbookViewId="0">
      <selection activeCell="H31" sqref="H31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8" t="s">
        <v>82</v>
      </c>
      <c r="O2" s="18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J3*(VLOOKUP(LEFT(H3,1),$N$3:$O$6,2,0))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J4*(VLOOKUP(LEFT(H4,1),$N$3:$O$6,2,0))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>J11*(VLOOKUP(LEFT(H11,1),$N$3:$O$6,2,0))</f>
        <v>84550000</v>
      </c>
    </row>
    <row r="13" spans="1:15" x14ac:dyDescent="0.4">
      <c r="A13" s="3" t="s">
        <v>288</v>
      </c>
      <c r="B13" s="3" t="s">
        <v>316</v>
      </c>
      <c r="C13" s="3" t="s">
        <v>318</v>
      </c>
      <c r="D13" s="17" t="s">
        <v>68</v>
      </c>
      <c r="E13" s="17"/>
      <c r="F13" s="17"/>
      <c r="H13" s="5" t="s">
        <v>112</v>
      </c>
      <c r="I13" s="6" t="s">
        <v>113</v>
      </c>
    </row>
    <row r="14" spans="1:15" x14ac:dyDescent="0.4">
      <c r="A14" s="3" t="s">
        <v>299</v>
      </c>
      <c r="B14" s="3" t="s">
        <v>317</v>
      </c>
      <c r="C14" s="3"/>
      <c r="D14" s="16">
        <f>ROUND(DAVERAGE(A2:F11,6,A13:C15),1)</f>
        <v>272.8</v>
      </c>
      <c r="E14" s="16"/>
      <c r="F14" s="16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300</v>
      </c>
      <c r="B15" s="3"/>
      <c r="C15" s="3" t="s">
        <v>317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1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1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1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1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1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1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13" t="str">
        <f t="shared" si="3"/>
        <v>효자도서</v>
      </c>
      <c r="H21" s="3" t="s">
        <v>135</v>
      </c>
      <c r="I21" s="3" t="s">
        <v>136</v>
      </c>
      <c r="J21" s="1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13" t="str">
        <f t="shared" si="3"/>
        <v/>
      </c>
      <c r="H22" s="3" t="s">
        <v>139</v>
      </c>
      <c r="I22" s="3" t="s">
        <v>140</v>
      </c>
      <c r="J22" s="1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13" t="str">
        <f t="shared" si="3"/>
        <v>효자도서</v>
      </c>
      <c r="H23" s="3" t="s">
        <v>142</v>
      </c>
      <c r="I23" s="3" t="s">
        <v>143</v>
      </c>
      <c r="J23" s="1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13" t="str">
        <f t="shared" si="3"/>
        <v/>
      </c>
      <c r="H24" s="3" t="s">
        <v>145</v>
      </c>
      <c r="I24" s="3" t="s">
        <v>146</v>
      </c>
      <c r="J24" s="1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13" t="str">
        <f t="shared" si="3"/>
        <v/>
      </c>
      <c r="H25" s="3" t="s">
        <v>148</v>
      </c>
      <c r="I25" s="3" t="s">
        <v>149</v>
      </c>
      <c r="J25" s="1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13" t="str">
        <f t="shared" si="3"/>
        <v>효자도서</v>
      </c>
      <c r="H26" s="3" t="s">
        <v>151</v>
      </c>
      <c r="I26" s="3" t="s">
        <v>152</v>
      </c>
      <c r="J26" s="13" t="str">
        <f>CHOOSE(MID(L26,8,1),"남","여","남","여")</f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7" t="s">
        <v>171</v>
      </c>
      <c r="I29" s="17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6" t="str">
        <f>COUNTIFS(B30:B38,"여",F30:F38,"승진")&amp;"명"</f>
        <v>2명</v>
      </c>
      <c r="I30" s="16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workbookViewId="0">
      <selection activeCell="C23" sqref="C23"/>
    </sheetView>
  </sheetViews>
  <sheetFormatPr defaultRowHeight="17.399999999999999" x14ac:dyDescent="0.4"/>
  <cols>
    <col min="1" max="1" width="16.19921875" customWidth="1"/>
    <col min="2" max="4" width="12.19921875" customWidth="1"/>
    <col min="5" max="5" width="10.3984375" customWidth="1"/>
    <col min="6" max="6" width="9.296875" bestFit="1" customWidth="1"/>
    <col min="8" max="8" width="13" bestFit="1" customWidth="1"/>
  </cols>
  <sheetData>
    <row r="1" spans="1:8" ht="21" x14ac:dyDescent="0.4">
      <c r="A1" s="15" t="s">
        <v>172</v>
      </c>
      <c r="B1" s="15"/>
      <c r="C1" s="15"/>
      <c r="D1" s="15"/>
      <c r="E1" s="15"/>
      <c r="F1" s="15"/>
      <c r="G1" s="15"/>
      <c r="H1" s="15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8" t="s">
        <v>176</v>
      </c>
      <c r="B18" t="s">
        <v>321</v>
      </c>
    </row>
    <row r="20" spans="1:4" x14ac:dyDescent="0.4">
      <c r="A20" s="28" t="s">
        <v>323</v>
      </c>
      <c r="B20" s="28" t="s">
        <v>322</v>
      </c>
    </row>
    <row r="21" spans="1:4" x14ac:dyDescent="0.4">
      <c r="A21" s="28" t="s">
        <v>319</v>
      </c>
      <c r="B21" t="s">
        <v>182</v>
      </c>
      <c r="C21" t="s">
        <v>191</v>
      </c>
      <c r="D21" t="s">
        <v>196</v>
      </c>
    </row>
    <row r="22" spans="1:4" x14ac:dyDescent="0.4">
      <c r="A22" s="29" t="s">
        <v>89</v>
      </c>
      <c r="B22" s="30">
        <v>139545000</v>
      </c>
      <c r="C22" s="30">
        <v>131895000</v>
      </c>
      <c r="D22" s="30">
        <v>113400000</v>
      </c>
    </row>
    <row r="23" spans="1:4" x14ac:dyDescent="0.4">
      <c r="A23" s="29" t="s">
        <v>90</v>
      </c>
      <c r="B23" s="30">
        <v>80190000</v>
      </c>
      <c r="C23" s="30">
        <v>102262500</v>
      </c>
      <c r="D23" s="30">
        <v>108270000</v>
      </c>
    </row>
    <row r="24" spans="1:4" x14ac:dyDescent="0.4">
      <c r="A24" s="29" t="s">
        <v>320</v>
      </c>
      <c r="B24" s="30">
        <v>124706250</v>
      </c>
      <c r="C24" s="30">
        <v>117078750</v>
      </c>
      <c r="D24" s="30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21" workbookViewId="0">
      <selection activeCell="A9" sqref="A9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5" t="s">
        <v>200</v>
      </c>
      <c r="B1" s="15"/>
      <c r="C1" s="15"/>
      <c r="D1" s="15"/>
      <c r="E1" s="15"/>
      <c r="F1" s="15"/>
      <c r="G1" s="15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1" t="s">
        <v>330</v>
      </c>
      <c r="B7" s="13"/>
      <c r="C7" s="13"/>
      <c r="D7" s="13"/>
      <c r="E7" s="13"/>
      <c r="F7" s="13"/>
      <c r="G7" s="4">
        <f>SUBTOTAL(9,G4:G6)</f>
        <v>1000000</v>
      </c>
    </row>
    <row r="8" spans="1:7" outlineLevel="1" x14ac:dyDescent="0.4">
      <c r="A8" s="31" t="s">
        <v>324</v>
      </c>
      <c r="B8" s="13"/>
      <c r="C8" s="13"/>
      <c r="D8" s="13">
        <f>SUBTOTAL(4,D4:D6)</f>
        <v>42</v>
      </c>
      <c r="E8" s="13"/>
      <c r="F8" s="1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1" t="s">
        <v>331</v>
      </c>
      <c r="B13" s="13"/>
      <c r="C13" s="13"/>
      <c r="D13" s="13"/>
      <c r="E13" s="13"/>
      <c r="F13" s="13"/>
      <c r="G13" s="4">
        <f>SUBTOTAL(9,G9:G12)</f>
        <v>1220000</v>
      </c>
    </row>
    <row r="14" spans="1:7" outlineLevel="1" x14ac:dyDescent="0.4">
      <c r="A14" s="31" t="s">
        <v>325</v>
      </c>
      <c r="B14" s="13"/>
      <c r="C14" s="13"/>
      <c r="D14" s="13">
        <f>SUBTOTAL(4,D9:D12)</f>
        <v>45</v>
      </c>
      <c r="E14" s="13"/>
      <c r="F14" s="1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1" t="s">
        <v>332</v>
      </c>
      <c r="B18" s="13"/>
      <c r="C18" s="13"/>
      <c r="D18" s="13"/>
      <c r="E18" s="13"/>
      <c r="F18" s="13"/>
      <c r="G18" s="4">
        <f>SUBTOTAL(9,G15:G17)</f>
        <v>780000</v>
      </c>
    </row>
    <row r="19" spans="1:7" outlineLevel="1" x14ac:dyDescent="0.4">
      <c r="A19" s="31" t="s">
        <v>326</v>
      </c>
      <c r="B19" s="13"/>
      <c r="C19" s="13"/>
      <c r="D19" s="13">
        <f>SUBTOTAL(4,D15:D17)</f>
        <v>41</v>
      </c>
      <c r="E19" s="13"/>
      <c r="F19" s="1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1" t="s">
        <v>333</v>
      </c>
      <c r="B23" s="13"/>
      <c r="C23" s="13"/>
      <c r="D23" s="13"/>
      <c r="E23" s="13"/>
      <c r="F23" s="13"/>
      <c r="G23" s="4">
        <f>SUBTOTAL(9,G20:G22)</f>
        <v>800000</v>
      </c>
    </row>
    <row r="24" spans="1:7" outlineLevel="1" x14ac:dyDescent="0.4">
      <c r="A24" s="31" t="s">
        <v>327</v>
      </c>
      <c r="B24" s="13"/>
      <c r="C24" s="13"/>
      <c r="D24" s="13">
        <f>SUBTOTAL(4,D20:D22)</f>
        <v>34</v>
      </c>
      <c r="E24" s="13"/>
      <c r="F24" s="1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4" t="s">
        <v>334</v>
      </c>
      <c r="B29" s="32"/>
      <c r="C29" s="32"/>
      <c r="D29" s="32"/>
      <c r="E29" s="32"/>
      <c r="F29" s="32"/>
      <c r="G29" s="33">
        <f>SUBTOTAL(9,G25:G28)</f>
        <v>1400000</v>
      </c>
    </row>
    <row r="30" spans="1:7" outlineLevel="1" x14ac:dyDescent="0.4">
      <c r="A30" s="34" t="s">
        <v>328</v>
      </c>
      <c r="B30" s="32"/>
      <c r="C30" s="32"/>
      <c r="D30" s="32">
        <f>SUBTOTAL(4,D25:D28)</f>
        <v>34</v>
      </c>
      <c r="E30" s="32"/>
      <c r="F30" s="32"/>
      <c r="G30" s="33"/>
    </row>
    <row r="31" spans="1:7" x14ac:dyDescent="0.4">
      <c r="A31" s="34" t="s">
        <v>320</v>
      </c>
      <c r="B31" s="32"/>
      <c r="C31" s="32"/>
      <c r="D31" s="32"/>
      <c r="E31" s="32"/>
      <c r="F31" s="32"/>
      <c r="G31" s="33">
        <f>SUBTOTAL(9,G4:G28)</f>
        <v>5200000</v>
      </c>
    </row>
    <row r="32" spans="1:7" x14ac:dyDescent="0.4">
      <c r="A32" s="34" t="s">
        <v>329</v>
      </c>
      <c r="B32" s="32"/>
      <c r="C32" s="32"/>
      <c r="D32" s="32">
        <f>SUBTOTAL(4,D4:D28)</f>
        <v>45</v>
      </c>
      <c r="E32" s="32"/>
      <c r="F32" s="32"/>
      <c r="G32" s="33"/>
    </row>
  </sheetData>
  <sortState ref="A4:G20">
    <sortCondition descending="1" ref="A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F16" sqref="F16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5" t="s">
        <v>248</v>
      </c>
      <c r="B1" s="15"/>
      <c r="C1" s="15"/>
      <c r="D1" s="15"/>
      <c r="E1" s="15"/>
      <c r="F1" s="15"/>
    </row>
    <row r="3" spans="1:6" x14ac:dyDescent="0.4">
      <c r="A3" s="35" t="s">
        <v>249</v>
      </c>
      <c r="B3" s="36" t="s">
        <v>250</v>
      </c>
      <c r="C3" s="36" t="s">
        <v>251</v>
      </c>
      <c r="D3" s="36" t="s">
        <v>252</v>
      </c>
      <c r="E3" s="36" t="s">
        <v>253</v>
      </c>
      <c r="F3" s="36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6" t="s">
        <v>264</v>
      </c>
      <c r="B15" s="16"/>
      <c r="C15" s="16"/>
      <c r="D15" s="11">
        <f>SUM(D4:D14)</f>
        <v>1964800</v>
      </c>
      <c r="E15" s="11">
        <f t="shared" ref="E15:F15" si="1"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22860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6" workbookViewId="0">
      <selection activeCell="N23" sqref="N23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5" t="s">
        <v>265</v>
      </c>
      <c r="B1" s="15"/>
      <c r="C1" s="15"/>
      <c r="D1" s="15"/>
      <c r="E1" s="15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console</cp:lastModifiedBy>
  <dcterms:created xsi:type="dcterms:W3CDTF">2023-04-27T08:01:32Z</dcterms:created>
  <dcterms:modified xsi:type="dcterms:W3CDTF">2025-09-29T12:38:04Z</dcterms:modified>
</cp:coreProperties>
</file>