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 기출문제집\01 시험장따라하기\"/>
    </mc:Choice>
  </mc:AlternateContent>
  <xr:revisionPtr revIDLastSave="0" documentId="13_ncr:1_{3AB3EB1E-1263-4B33-BC76-FDDC635170D9}" xr6:coauthVersionLast="47" xr6:coauthVersionMax="47" xr10:uidLastSave="{00000000-0000-0000-0000-000000000000}"/>
  <bookViews>
    <workbookView xWindow="-120" yWindow="-120" windowWidth="29040" windowHeight="15840" tabRatio="771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1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3" l="1" a="1"/>
  <c r="M12" i="3" s="1"/>
  <c r="M13" i="3" a="1"/>
  <c r="M13" i="3" s="1"/>
  <c r="M14" i="3" a="1"/>
  <c r="M14" i="3" s="1"/>
  <c r="M15" i="3" a="1"/>
  <c r="M15" i="3" s="1"/>
  <c r="M16" i="3" a="1"/>
  <c r="M16" i="3" s="1"/>
  <c r="G4" i="3"/>
  <c r="J20" i="3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B35" i="1"/>
  <c r="H5" i="3" a="1"/>
  <c r="H11" i="3" a="1"/>
  <c r="H17" i="3" a="1"/>
  <c r="H23" i="3" a="1"/>
  <c r="H29" i="3" a="1"/>
  <c r="H6" i="3" a="1"/>
  <c r="H12" i="3" a="1"/>
  <c r="H18" i="3" a="1"/>
  <c r="H24" i="3" a="1"/>
  <c r="H30" i="3" a="1"/>
  <c r="H13" i="3" a="1"/>
  <c r="H19" i="3" a="1"/>
  <c r="H31" i="3" a="1"/>
  <c r="H22" i="3" a="1"/>
  <c r="H7" i="3" a="1"/>
  <c r="H25" i="3" a="1"/>
  <c r="H16" i="3" a="1"/>
  <c r="H14" i="3" a="1"/>
  <c r="H20" i="3" a="1"/>
  <c r="H32" i="3" a="1"/>
  <c r="H8" i="3" a="1"/>
  <c r="H26" i="3" a="1"/>
  <c r="H15" i="3" a="1"/>
  <c r="H21" i="3" a="1"/>
  <c r="H27" i="3" a="1"/>
  <c r="H33" i="3" a="1"/>
  <c r="H28" i="3" a="1"/>
  <c r="H9" i="3" a="1"/>
  <c r="H10" i="3" a="1"/>
  <c r="H4" i="3" a="1"/>
  <c r="H10" i="3" l="1"/>
  <c r="H9" i="3"/>
  <c r="H28" i="3"/>
  <c r="H33" i="3"/>
  <c r="H27" i="3"/>
  <c r="H21" i="3"/>
  <c r="H15" i="3"/>
  <c r="H26" i="3"/>
  <c r="H8" i="3"/>
  <c r="H32" i="3"/>
  <c r="H20" i="3"/>
  <c r="H14" i="3"/>
  <c r="H16" i="3"/>
  <c r="H25" i="3"/>
  <c r="H7" i="3"/>
  <c r="H22" i="3"/>
  <c r="H31" i="3"/>
  <c r="H19" i="3"/>
  <c r="H13" i="3"/>
  <c r="H30" i="3"/>
  <c r="H24" i="3"/>
  <c r="H18" i="3"/>
  <c r="H12" i="3"/>
  <c r="H6" i="3"/>
  <c r="H29" i="3"/>
  <c r="H23" i="3"/>
  <c r="H17" i="3"/>
  <c r="H11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84B301F-6799-42EA-8114-FB6723F6D25F}" name="MS Access Database_Query" type="1" refreshedVersion="8" background="1">
    <dbPr connection="DSN=MS Access Database;DBQ=C:\새 폴더\01 시험장따라하기\학용품.accdb;DefaultDir=C:\새 폴더\01 시험장따라하기;DriverId=25;FIL=MS Access;MaxBufferSize=2048;PageTimeout=5;" command="SELECT 학용품판매.날짜, 학용품판매.문구점, 학용품판매.품목, 학용품판매.단가, 학용품판매.수량_x000d__x000a_FROM `C:\새 폴더\01 시험장따라하기\학용품.accdb`.학용품판매 학용품판매"/>
  </connection>
  <connection id="2" xr16:uid="{81004DF0-2864-404D-BF76-57B55652DADB}" name="MS Access Database_Query1" type="1" refreshedVersion="8" background="1">
    <dbPr connection="DSN=MS Access Database;DBQ=C:\새 폴더\01 시험장따라하기\학용품.accdb;DefaultDir=C:\새 폴더\01 시험장따라하기;DriverId=25;FIL=MS Access;MaxBufferSize=2048;PageTimeout=5;" command="SELECT 학용품판매.날짜, 학용품판매.문구점, 학용품판매.품목, 학용품판매.단가, 학용품판매.수량_x000d__x000a_FROM `C:\새 폴더\01 시험장따라하기\학용품.accdb`.학용품판매 학용품판매"/>
  </connection>
  <connection id="3" xr16:uid="{48FD98DC-8005-4604-A345-D37A236824F8}" name="MS Access Database_Query2" type="1" refreshedVersion="8" background="1">
    <dbPr connection="DSN=MS Access Database;DBQ=C:\새 폴더\01 시험장따라하기\학용품.accdb;DefaultDir=C:\새 폴더\01 시험장따라하기;DriverId=25;FIL=MS Access;MaxBufferSize=2048;PageTimeout=5;" command="SELECT 학용품판매.날짜, 학용품판매.문구점, 학용품판매.품목, 학용품판매.단가, 학용품판매.수량_x000d__x000a_FROM `C:\새 폴더\01 시험장따라하기\학용품.accdb`.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<sst xmlns="http://schemas.openxmlformats.org/spreadsheetml/2006/main" count="529" uniqueCount="72">
  <si>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</si>
  <si>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</si>
  <si>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</si>
  <si>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</si>
  <si>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</si>
  <si>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</si>
  <si>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</si>
  <si>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</si>
  <si>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</si>
  <si>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</si>
  <si>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</si>
  <si>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</si>
  <si>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</si>
  <si>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</si>
  <si>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</si>
  <si>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</si>
  <si>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</si>
  <si>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</si>
  <si>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</si>
  <si>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</si>
  <si>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</si>
  <si>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</si>
  <si>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</si>
  <si>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</si>
  <si>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</si>
  <si>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</si>
  <si>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</si>
  <si>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</si>
  <si>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</si>
  <si>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</si>
  <si>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</si>
  <si>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</si>
  <si>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</si>
  <si>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</si>
  <si>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</si>
  <si>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</si>
  <si>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</si>
  <si>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</si>
  <si>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</si>
  <si>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</si>
  <si>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</si>
  <si>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</si>
  <si>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</si>
  <si>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</si>
  <si>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</si>
  <si>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</si>
  <si>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</si>
  <si>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</si>
  <si>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</si>
  <si>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</si>
  <si>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</si>
  <si>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</si>
  <si>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</si>
  <si>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</si>
  <si>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</si>
  <si>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</si>
  <si>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1사분기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</si>
  <si>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</si>
  <si>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</si>
  <si>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</si>
  <si>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</si>
  <si>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</si>
  <si>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</si>
  <si>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</si>
  <si>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</si>
  <si>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</si>
  <si>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</si>
  <si>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2사분기</t>
  </si>
  <si>
    <t>3사분기</t>
  </si>
  <si>
    <t>분기(날짜)</t>
  </si>
  <si>
    <t>판매 현황</t>
  </si>
  <si>
    <t>[표1]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</si>
</sst>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8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  <a:endParaRPr lang="en-US" altLang="ko-KR" sz="2000">
              <a:latin typeface="굴림" panose="020B0600000101010101" pitchFamily="50" charset="-127"/>
              <a:ea typeface="굴림" panose="020B0600000101010101" pitchFamily="50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47625</xdr:colOff>
          <xdr:row>0</xdr:row>
          <xdr:rowOff>200025</xdr:rowOff>
        </xdr:from>
        <xdr:to>
          <xdr:col>5</xdr:col>
          <xdr:colOff>885825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895350</xdr:colOff>
          <xdr:row>0</xdr:row>
          <xdr:rowOff>180975</xdr:rowOff>
        </xdr:from>
        <xdr:to>
          <xdr:col>6</xdr:col>
          <xdr:colOff>885825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51.534446064812" backgroundQuery="1" createdVersion="8" refreshedVersion="8" minRefreshableVersion="3" recordCount="30" xr:uid="{643AC8F0-E9FB-4D40-B387-F769845AF7DF}">
  <cacheSource type="external" connectionId="3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176BA6-DBFF-4E79-9E84-4291370660DB}" name="피벗 테이블3" cacheId="17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2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workbookViewId="0">
      <selection activeCell="C34" sqref="C34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AND(FIND("화",C3)&gt;=1,OR(MONTH(B3)=5,MONTH(B3)=7))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(ISEVEN(ROW())*(LEFT($D3,1)="E"))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topLeftCell="A10" workbookViewId="0">
      <selection activeCell="K8" sqref="K8"/>
    </sheetView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M13" sqref="M13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 cm="1">
        <f t="array" ref="K12">IFERROR(AVERAGE(IF(($J12=$B$4:$B$33)*(K$11=$D$4:$D$33),$F$4:$F$33)),"판매수량없음")</f>
        <v>99</v>
      </c>
      <c r="L12" s="17" cm="1">
        <f t="array" ref="L12">IFERROR(AVERAGE(IF(($J12=$B$4:$B$33)*(L$11=$D$4:$D$33),$F$4:$F$33)),"판매수량없음")</f>
        <v>71.666666666666671</v>
      </c>
      <c r="M12" s="17" t="str" cm="1">
        <f t="array" ref="M12">TEXT(SUM((J12=$B$4:$B$33)*1),"#건")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 cm="1">
        <f t="array" ref="K13">IFERROR(AVERAGE(IF(($J13=$B$4:$B$33)*(K$11=$D$4:$D$33),$F$4:$F$33)),"판매수량없음")</f>
        <v>판매수량없음</v>
      </c>
      <c r="L13" s="17" cm="1">
        <f t="array" ref="L13">IFERROR(AVERAGE(IF(($J13=$B$4:$B$33)*(L$11=$D$4:$D$33),$F$4:$F$33)),"판매수량없음")</f>
        <v>79.2</v>
      </c>
      <c r="M13" s="17" t="str" cm="1">
        <f t="array" ref="M13">TEXT(SUM((J13=$B$4:$B$33)*1),"#건")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 cm="1">
        <f t="array" ref="K14">IFERROR(AVERAGE(IF(($J14=$B$4:$B$33)*(K$11=$D$4:$D$33),$F$4:$F$33)),"판매수량없음")</f>
        <v>57</v>
      </c>
      <c r="L14" s="17" t="str" cm="1">
        <f t="array" ref="L14">IFERROR(AVERAGE(IF(($J14=$B$4:$B$33)*(L$11=$D$4:$D$33),$F$4:$F$33)),"판매수량없음")</f>
        <v>판매수량없음</v>
      </c>
      <c r="M14" s="17" t="str" cm="1">
        <f t="array" ref="M14">TEXT(SUM((J14=$B$4:$B$33)*1),"#건")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 cm="1">
        <f t="array" ref="K15">IFERROR(AVERAGE(IF(($J15=$B$4:$B$33)*(K$11=$D$4:$D$33),$F$4:$F$33)),"판매수량없음")</f>
        <v>판매수량없음</v>
      </c>
      <c r="L15" s="17" cm="1">
        <f t="array" ref="L15">IFERROR(AVERAGE(IF(($J15=$B$4:$B$33)*(L$11=$D$4:$D$33),$F$4:$F$33)),"판매수량없음")</f>
        <v>24</v>
      </c>
      <c r="M15" s="17" t="str" cm="1">
        <f t="array" ref="M15">TEXT(SUM((J15=$B$4:$B$33)*1),"#건")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 cm="1">
        <f t="array" ref="K16">IFERROR(AVERAGE(IF(($J16=$B$4:$B$33)*(K$11=$D$4:$D$33),$F$4:$F$33)),"판매수량없음")</f>
        <v>50.333333333333336</v>
      </c>
      <c r="L16" s="17" cm="1">
        <f t="array" ref="L16">IFERROR(AVERAGE(IF(($J16=$B$4:$B$33)*(L$11=$D$4:$D$33),$F$4:$F$33)),"판매수량없음")</f>
        <v>72</v>
      </c>
      <c r="M16" s="17" t="str" cm="1">
        <f t="array" ref="M16">TEXT(SUM((J16=$B$4:$B$33)*1),"#건")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34" t="s">
        <v>26</v>
      </c>
      <c r="K19" s="34"/>
      <c r="L19" s="34"/>
      <c r="M19" s="34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35" t="str">
        <f>INDEX(D4:D33,MATCH(MAX(F4:F33),F4:F33,0))&amp;"-"&amp;INDEX(B4:B33,MATCH(MAX(F4:F33),F4:F33,0))</f>
        <v>종합장-새싹문구</v>
      </c>
      <c r="K20" s="35"/>
      <c r="L20" s="35"/>
      <c r="M20" s="35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zoomScaleNormal="100" workbookViewId="0">
      <selection activeCell="G31" sqref="G31"/>
    </sheetView>
  </sheetViews>
  <sheetFormatPr defaultRowHeight="16.5" x14ac:dyDescent="0.3"/>
  <cols>
    <col min="2" max="2" width="11.875" bestFit="1" customWidth="1"/>
    <col min="3" max="3" width="9" bestFit="1" customWidth="1"/>
    <col min="4" max="9" width="12.5" bestFit="1" customWidth="1"/>
    <col min="10" max="11" width="15.875" bestFit="1" customWidth="1"/>
    <col min="12" max="65" width="12.5" bestFit="1" customWidth="1"/>
    <col min="66" max="67" width="15.875" bestFit="1" customWidth="1"/>
    <col min="68" max="69" width="24.25" bestFit="1" customWidth="1"/>
    <col min="70" max="71" width="14.625" bestFit="1" customWidth="1"/>
    <col min="72" max="73" width="24.25" bestFit="1" customWidth="1"/>
    <col min="74" max="75" width="14.625" bestFit="1" customWidth="1"/>
    <col min="76" max="77" width="24.25" bestFit="1" customWidth="1"/>
    <col min="78" max="79" width="16.375" bestFit="1" customWidth="1"/>
    <col min="80" max="81" width="14.625" bestFit="1" customWidth="1"/>
    <col min="82" max="83" width="24.25" bestFit="1" customWidth="1"/>
    <col min="84" max="85" width="14.625" bestFit="1" customWidth="1"/>
    <col min="86" max="87" width="24.25" bestFit="1" customWidth="1"/>
    <col min="88" max="89" width="14.625" bestFit="1" customWidth="1"/>
    <col min="90" max="91" width="24.25" bestFit="1" customWidth="1"/>
    <col min="92" max="93" width="14.625" bestFit="1" customWidth="1"/>
    <col min="94" max="95" width="24.25" bestFit="1" customWidth="1"/>
    <col min="96" max="97" width="16.375" bestFit="1" customWidth="1"/>
    <col min="98" max="99" width="12.75" bestFit="1" customWidth="1"/>
    <col min="100" max="101" width="16.375" bestFit="1" customWidth="1"/>
    <col min="102" max="103" width="23.375" bestFit="1" customWidth="1"/>
    <col min="104" max="105" width="14.625" bestFit="1" customWidth="1"/>
    <col min="106" max="107" width="23.375" bestFit="1" customWidth="1"/>
    <col min="108" max="109" width="14.625" bestFit="1" customWidth="1"/>
    <col min="110" max="111" width="23.375" bestFit="1" customWidth="1"/>
    <col min="112" max="113" width="14.625" bestFit="1" customWidth="1"/>
    <col min="114" max="115" width="23.375" bestFit="1" customWidth="1"/>
    <col min="116" max="117" width="14.625" bestFit="1" customWidth="1"/>
    <col min="118" max="119" width="23.375" bestFit="1" customWidth="1"/>
    <col min="120" max="121" width="14.625" bestFit="1" customWidth="1"/>
    <col min="122" max="123" width="23.375" bestFit="1" customWidth="1"/>
    <col min="124" max="126" width="15.875" bestFit="1" customWidth="1"/>
  </cols>
  <sheetData>
    <row r="2" spans="2:9" x14ac:dyDescent="0.3">
      <c r="D2" s="36" t="s">
        <v>69</v>
      </c>
      <c r="E2" s="36" t="s">
        <v>55</v>
      </c>
    </row>
    <row r="3" spans="2:9" x14ac:dyDescent="0.3">
      <c r="D3" t="s">
        <v>56</v>
      </c>
      <c r="F3" t="s">
        <v>67</v>
      </c>
      <c r="H3" t="s">
        <v>68</v>
      </c>
    </row>
    <row r="4" spans="2:9" x14ac:dyDescent="0.3">
      <c r="B4" s="36" t="s">
        <v>1</v>
      </c>
      <c r="C4" s="36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3">
      <c r="B5" t="s">
        <v>17</v>
      </c>
      <c r="D5" s="38">
        <v>30000</v>
      </c>
      <c r="E5" s="37">
        <v>164</v>
      </c>
      <c r="F5" s="38">
        <v>20000</v>
      </c>
      <c r="G5" s="37">
        <v>35</v>
      </c>
      <c r="H5" s="38">
        <v>15000</v>
      </c>
      <c r="I5" s="37">
        <v>51</v>
      </c>
    </row>
    <row r="6" spans="2:9" x14ac:dyDescent="0.3">
      <c r="C6" t="s">
        <v>13</v>
      </c>
      <c r="D6" s="38">
        <v>30000</v>
      </c>
      <c r="E6" s="37">
        <v>164</v>
      </c>
      <c r="F6" s="38">
        <v>15000</v>
      </c>
      <c r="G6" s="37">
        <v>24</v>
      </c>
      <c r="H6" s="38">
        <v>15000</v>
      </c>
      <c r="I6" s="37">
        <v>51</v>
      </c>
    </row>
    <row r="7" spans="2:9" x14ac:dyDescent="0.3">
      <c r="C7" t="s">
        <v>10</v>
      </c>
      <c r="D7" s="38" t="s">
        <v>57</v>
      </c>
      <c r="E7" s="37" t="s">
        <v>57</v>
      </c>
      <c r="F7" s="38">
        <v>5000</v>
      </c>
      <c r="G7" s="37">
        <v>11</v>
      </c>
      <c r="H7" s="38" t="s">
        <v>57</v>
      </c>
      <c r="I7" s="37" t="s">
        <v>57</v>
      </c>
    </row>
    <row r="8" spans="2:9" x14ac:dyDescent="0.3">
      <c r="B8" t="s">
        <v>8</v>
      </c>
      <c r="D8" s="38">
        <v>65000</v>
      </c>
      <c r="E8" s="37">
        <v>461</v>
      </c>
      <c r="F8" s="38">
        <v>30000</v>
      </c>
      <c r="G8" s="37">
        <v>179</v>
      </c>
      <c r="H8" s="38">
        <v>15000</v>
      </c>
      <c r="I8" s="37">
        <v>92</v>
      </c>
    </row>
    <row r="9" spans="2:9" x14ac:dyDescent="0.3">
      <c r="C9" t="s">
        <v>13</v>
      </c>
      <c r="D9" s="38">
        <v>45000</v>
      </c>
      <c r="E9" s="37">
        <v>197</v>
      </c>
      <c r="F9" s="38">
        <v>30000</v>
      </c>
      <c r="G9" s="37">
        <v>179</v>
      </c>
      <c r="H9" s="38">
        <v>15000</v>
      </c>
      <c r="I9" s="37">
        <v>92</v>
      </c>
    </row>
    <row r="10" spans="2:9" x14ac:dyDescent="0.3">
      <c r="C10" t="s">
        <v>10</v>
      </c>
      <c r="D10" s="38">
        <v>20000</v>
      </c>
      <c r="E10" s="37">
        <v>264</v>
      </c>
      <c r="F10" s="38" t="s">
        <v>57</v>
      </c>
      <c r="G10" s="37" t="s">
        <v>57</v>
      </c>
      <c r="H10" s="38" t="s">
        <v>57</v>
      </c>
      <c r="I10" s="37" t="s">
        <v>57</v>
      </c>
    </row>
    <row r="11" spans="2:9" x14ac:dyDescent="0.3">
      <c r="B11" t="s">
        <v>11</v>
      </c>
      <c r="D11" s="38">
        <v>1200</v>
      </c>
      <c r="E11" s="37">
        <v>57</v>
      </c>
      <c r="F11" s="38">
        <v>1000</v>
      </c>
      <c r="G11" s="37">
        <v>99</v>
      </c>
      <c r="H11" s="38" t="s">
        <v>57</v>
      </c>
      <c r="I11" s="37" t="s">
        <v>57</v>
      </c>
    </row>
    <row r="12" spans="2:9" x14ac:dyDescent="0.3">
      <c r="C12" t="s">
        <v>7</v>
      </c>
      <c r="D12" s="38">
        <v>1200</v>
      </c>
      <c r="E12" s="37">
        <v>57</v>
      </c>
      <c r="F12" s="38" t="s">
        <v>57</v>
      </c>
      <c r="G12" s="37" t="s">
        <v>57</v>
      </c>
      <c r="H12" s="38" t="s">
        <v>57</v>
      </c>
      <c r="I12" s="37" t="s">
        <v>57</v>
      </c>
    </row>
    <row r="13" spans="2:9" x14ac:dyDescent="0.3">
      <c r="C13" t="s">
        <v>16</v>
      </c>
      <c r="D13" s="38" t="s">
        <v>57</v>
      </c>
      <c r="E13" s="37" t="s">
        <v>57</v>
      </c>
      <c r="F13" s="38">
        <v>1000</v>
      </c>
      <c r="G13" s="37">
        <v>99</v>
      </c>
      <c r="H13" s="38" t="s">
        <v>57</v>
      </c>
      <c r="I13" s="37" t="s">
        <v>57</v>
      </c>
    </row>
    <row r="14" spans="2:9" x14ac:dyDescent="0.3">
      <c r="B14" t="s">
        <v>14</v>
      </c>
      <c r="D14" s="38">
        <v>7000</v>
      </c>
      <c r="E14" s="37">
        <v>178</v>
      </c>
      <c r="F14" s="38">
        <v>8200</v>
      </c>
      <c r="G14" s="37">
        <v>248</v>
      </c>
      <c r="H14" s="38">
        <v>6000</v>
      </c>
      <c r="I14" s="37">
        <v>51</v>
      </c>
    </row>
    <row r="15" spans="2:9" x14ac:dyDescent="0.3">
      <c r="C15" t="s">
        <v>7</v>
      </c>
      <c r="D15" s="38" t="s">
        <v>57</v>
      </c>
      <c r="E15" s="37" t="s">
        <v>57</v>
      </c>
      <c r="F15" s="38">
        <v>1200</v>
      </c>
      <c r="G15" s="37">
        <v>99</v>
      </c>
      <c r="H15" s="38" t="s">
        <v>57</v>
      </c>
      <c r="I15" s="37" t="s">
        <v>57</v>
      </c>
    </row>
    <row r="16" spans="2:9" x14ac:dyDescent="0.3">
      <c r="C16" t="s">
        <v>16</v>
      </c>
      <c r="D16" s="38">
        <v>2000</v>
      </c>
      <c r="E16" s="37">
        <v>149</v>
      </c>
      <c r="F16" s="38">
        <v>2000</v>
      </c>
      <c r="G16" s="37">
        <v>95</v>
      </c>
      <c r="H16" s="38">
        <v>1000</v>
      </c>
      <c r="I16" s="37">
        <v>29</v>
      </c>
    </row>
    <row r="17" spans="2:9" x14ac:dyDescent="0.3">
      <c r="C17" t="s">
        <v>10</v>
      </c>
      <c r="D17" s="38">
        <v>5000</v>
      </c>
      <c r="E17" s="37">
        <v>29</v>
      </c>
      <c r="F17" s="38">
        <v>5000</v>
      </c>
      <c r="G17" s="37">
        <v>54</v>
      </c>
      <c r="H17" s="38">
        <v>5000</v>
      </c>
      <c r="I17" s="37">
        <v>22</v>
      </c>
    </row>
    <row r="18" spans="2:9" x14ac:dyDescent="0.3">
      <c r="B18" t="s">
        <v>5</v>
      </c>
      <c r="D18" s="38">
        <v>2400</v>
      </c>
      <c r="E18" s="37">
        <v>135</v>
      </c>
      <c r="F18" s="38">
        <v>1200</v>
      </c>
      <c r="G18" s="37">
        <v>16</v>
      </c>
      <c r="H18" s="38">
        <v>5000</v>
      </c>
      <c r="I18" s="37">
        <v>86</v>
      </c>
    </row>
    <row r="19" spans="2:9" x14ac:dyDescent="0.3">
      <c r="C19" t="s">
        <v>7</v>
      </c>
      <c r="D19" s="38">
        <v>2400</v>
      </c>
      <c r="E19" s="37">
        <v>135</v>
      </c>
      <c r="F19" s="38">
        <v>1200</v>
      </c>
      <c r="G19" s="37">
        <v>16</v>
      </c>
      <c r="H19" s="38" t="s">
        <v>57</v>
      </c>
      <c r="I19" s="37" t="s">
        <v>57</v>
      </c>
    </row>
    <row r="20" spans="2:9" x14ac:dyDescent="0.3">
      <c r="C20" t="s">
        <v>10</v>
      </c>
      <c r="D20" s="38" t="s">
        <v>57</v>
      </c>
      <c r="E20" s="37" t="s">
        <v>57</v>
      </c>
      <c r="F20" s="38" t="s">
        <v>57</v>
      </c>
      <c r="G20" s="37" t="s">
        <v>57</v>
      </c>
      <c r="H20" s="38">
        <v>5000</v>
      </c>
      <c r="I20" s="37">
        <v>86</v>
      </c>
    </row>
    <row r="21" spans="2:9" x14ac:dyDescent="0.3">
      <c r="B21" t="s">
        <v>52</v>
      </c>
      <c r="D21" s="38">
        <v>105600</v>
      </c>
      <c r="E21" s="37">
        <v>995</v>
      </c>
      <c r="F21" s="38">
        <v>60400</v>
      </c>
      <c r="G21" s="37">
        <v>577</v>
      </c>
      <c r="H21" s="38">
        <v>41000</v>
      </c>
      <c r="I21" s="37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F8" sqref="F8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14"/>
      <c r="D5" s="14"/>
      <c r="E5" s="39" t="s">
        <v>62</v>
      </c>
      <c r="F5" s="44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14"/>
      <c r="D7" s="14"/>
      <c r="E7" s="39" t="s">
        <v>63</v>
      </c>
      <c r="F7" s="44">
        <f>SUBTOTAL(3,F6:F6)</f>
        <v>1</v>
      </c>
      <c r="G7" s="24"/>
    </row>
    <row r="8" spans="2:7" outlineLevel="1" x14ac:dyDescent="0.3">
      <c r="B8" s="15"/>
      <c r="C8" s="39" t="s">
        <v>58</v>
      </c>
      <c r="D8" s="14"/>
      <c r="E8" s="1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14"/>
      <c r="D14" s="14"/>
      <c r="E14" s="39" t="s">
        <v>62</v>
      </c>
      <c r="F14" s="44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14"/>
      <c r="D18" s="14"/>
      <c r="E18" s="39" t="s">
        <v>64</v>
      </c>
      <c r="F18" s="44">
        <f>SUBTOTAL(3,F15:F17)</f>
        <v>3</v>
      </c>
      <c r="G18" s="24"/>
    </row>
    <row r="19" spans="2:7" outlineLevel="1" x14ac:dyDescent="0.3">
      <c r="B19" s="15"/>
      <c r="C19" s="39" t="s">
        <v>59</v>
      </c>
      <c r="D19" s="14"/>
      <c r="E19" s="1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14"/>
      <c r="D21" s="14"/>
      <c r="E21" s="39" t="s">
        <v>62</v>
      </c>
      <c r="F21" s="44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14"/>
      <c r="D25" s="14"/>
      <c r="E25" s="39" t="s">
        <v>65</v>
      </c>
      <c r="F25" s="44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14"/>
      <c r="D28" s="14"/>
      <c r="E28" s="39" t="s">
        <v>64</v>
      </c>
      <c r="F28" s="44">
        <f>SUBTOTAL(3,F26:F27)</f>
        <v>2</v>
      </c>
      <c r="G28" s="24"/>
    </row>
    <row r="29" spans="2:7" outlineLevel="1" x14ac:dyDescent="0.3">
      <c r="B29" s="15"/>
      <c r="C29" s="39" t="s">
        <v>60</v>
      </c>
      <c r="D29" s="14"/>
      <c r="E29" s="1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14"/>
      <c r="D31" s="14"/>
      <c r="E31" s="39" t="s">
        <v>62</v>
      </c>
      <c r="F31" s="44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40"/>
      <c r="C35" s="41"/>
      <c r="D35" s="41"/>
      <c r="E35" s="43" t="s">
        <v>63</v>
      </c>
      <c r="F35" s="45">
        <f>SUBTOTAL(3,F32:F34)</f>
        <v>3</v>
      </c>
      <c r="G35" s="42"/>
    </row>
    <row r="36" spans="2:7" outlineLevel="1" x14ac:dyDescent="0.3">
      <c r="B36" s="40"/>
      <c r="C36" s="43" t="s">
        <v>61</v>
      </c>
      <c r="D36" s="41"/>
      <c r="E36" s="41"/>
      <c r="F36" s="42"/>
      <c r="G36" s="42">
        <f>SUBTOTAL(9,G30:G34)</f>
        <v>223</v>
      </c>
    </row>
    <row r="37" spans="2:7" x14ac:dyDescent="0.3">
      <c r="B37" s="40"/>
      <c r="C37" s="43"/>
      <c r="D37" s="41"/>
      <c r="E37" s="43" t="s">
        <v>66</v>
      </c>
      <c r="F37" s="45">
        <f>SUBTOTAL(3,F3:F34)</f>
        <v>21</v>
      </c>
      <c r="G37" s="42"/>
    </row>
    <row r="38" spans="2:7" x14ac:dyDescent="0.3">
      <c r="B38" s="40"/>
      <c r="C38" s="43" t="s">
        <v>52</v>
      </c>
      <c r="D38" s="41"/>
      <c r="E38" s="41"/>
      <c r="F38" s="42"/>
      <c r="G38" s="42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tabSelected="1" workbookViewId="0">
      <selection activeCell="A2" sqref="A2"/>
    </sheetView>
  </sheetViews>
  <sheetFormatPr defaultRowHeight="16.5" x14ac:dyDescent="0.3"/>
  <cols>
    <col min="1" max="1" width="11.875" customWidth="1"/>
    <col min="2" max="2" width="11.875" bestFit="1" customWidth="1"/>
  </cols>
  <sheetData>
    <row r="1" spans="1:2" x14ac:dyDescent="0.3">
      <c r="A1" t="s">
        <v>70</v>
      </c>
    </row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N12" sqref="N12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46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46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46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46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46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46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46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46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46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47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47625</xdr:colOff>
                    <xdr:row>0</xdr:row>
                    <xdr:rowOff>200025</xdr:rowOff>
                  </from>
                  <to>
                    <xdr:col>5</xdr:col>
                    <xdr:colOff>885825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895350</xdr:colOff>
                    <xdr:row>0</xdr:row>
                    <xdr:rowOff>180975</xdr:rowOff>
                  </from>
                  <to>
                    <xdr:col>6</xdr:col>
                    <xdr:colOff>885825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H4" sqref="H4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71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/>
      <c r="B4" s="14"/>
      <c r="C4" s="14"/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기도훈</cp:lastModifiedBy>
  <dcterms:created xsi:type="dcterms:W3CDTF">2023-08-09T00:13:15Z</dcterms:created>
  <dcterms:modified xsi:type="dcterms:W3CDTF">2025-07-13T04:02:47Z</dcterms:modified>
</cp:coreProperties>
</file>