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_기출문제집_컴활2급실기_학습자료\01 시험장따라하기\"/>
    </mc:Choice>
  </mc:AlternateContent>
  <xr:revisionPtr revIDLastSave="0" documentId="13_ncr:1_{702ED141-ED17-4D6C-8638-C2DE7D56A188}" xr6:coauthVersionLast="36" xr6:coauthVersionMax="47" xr10:uidLastSave="{00000000-0000-0000-0000-000000000000}"/>
  <bookViews>
    <workbookView xWindow="5556" yWindow="1944" windowWidth="27168" windowHeight="18432" firstSheet="4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'기본작업-3'!$B$22:$C$23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M32" i="4" l="1"/>
  <c r="G29" i="5" l="1"/>
  <c r="G27" i="5"/>
  <c r="G22" i="5"/>
  <c r="G17" i="5"/>
  <c r="G12" i="5"/>
  <c r="G7" i="5"/>
  <c r="D30" i="5"/>
  <c r="D28" i="5"/>
  <c r="D23" i="5"/>
  <c r="D18" i="5"/>
  <c r="D13" i="5"/>
  <c r="D8" i="5"/>
  <c r="F32" i="4"/>
  <c r="F33" i="4"/>
  <c r="F34" i="4"/>
  <c r="F35" i="4"/>
  <c r="F36" i="4"/>
  <c r="F37" i="4"/>
  <c r="F38" i="4"/>
  <c r="F31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 l="1"/>
  <c r="F5" i="8"/>
  <c r="F6" i="8"/>
  <c r="F7" i="8"/>
  <c r="F8" i="8"/>
  <c r="F9" i="8"/>
  <c r="F24" i="5"/>
  <c r="G24" i="5" s="1"/>
  <c r="F4" i="5"/>
  <c r="G4" i="5" s="1"/>
  <c r="F14" i="5"/>
  <c r="G14" i="5" s="1"/>
  <c r="F9" i="5"/>
  <c r="G9" i="5" s="1"/>
  <c r="F5" i="5"/>
  <c r="G5" i="5" s="1"/>
  <c r="F19" i="5"/>
  <c r="G19" i="5" s="1"/>
  <c r="F25" i="5"/>
  <c r="G25" i="5" s="1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8" authorId="0" shapeId="0" xr:uid="{D9FE0DC4-24B2-4267-B35D-AEBF193F8EE0}">
      <text>
        <r>
          <rPr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<sst xmlns="http://schemas.openxmlformats.org/spreadsheetml/2006/main" count="451" uniqueCount="317">
  <si>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</si>
  <si>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</si>
  <si>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</si>
  <si>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</si>
  <si>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</si>
  <si>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</si>
  <si>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</si>
  <si>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</si>
  <si>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</si>
  <si>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</si>
  <si>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</si>
  <si>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</si>
  <si>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</si>
  <si>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</si>
  <si>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</si>
  <si>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</si>
  <si>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</si>
  <si>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</si>
  <si>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</si>
  <si>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</si>
  <si>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</si>
  <si>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</si>
  <si>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</si>
  <si>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</si>
  <si>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</si>
  <si>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</si>
  <si>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</si>
  <si>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</si>
  <si>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</si>
  <si>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</si>
  <si>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</si>
  <si>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</si>
  <si>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</si>
  <si>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</si>
  <si>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</si>
  <si>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</si>
  <si>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</si>
  <si>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</si>
  <si>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</si>
  <si>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</si>
  <si>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</si>
  <si>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</si>
  <si>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</si>
  <si>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</si>
  <si>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</si>
  <si>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</si>
  <si>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</si>
  <si>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</si>
  <si>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</si>
  <si>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</si>
  <si>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</si>
  <si>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</si>
  <si>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</si>
  <si>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</si>
  <si>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</si>
  <si>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</si>
  <si>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</si>
  <si>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</si>
  <si>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</si>
  <si>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</si>
  <si>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</si>
  <si>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</si>
  <si>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</si>
  <si>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</si>
  <si>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</si>
  <si>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</si>
  <si>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</si>
  <si>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</si>
  <si>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</si>
  <si>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</si>
  <si>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</si>
  <si>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</si>
  <si>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</si>
  <si>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</si>
  <si>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</si>
  <si>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</si>
  <si>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</si>
  <si>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</si>
  <si>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</si>
  <si>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</si>
  <si>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</si>
  <si>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</si>
  <si>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</si>
  <si>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</si>
  <si>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</si>
  <si>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</si>
  <si>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</si>
  <si>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</si>
  <si>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</si>
  <si>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</si>
  <si>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</si>
  <si>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</si>
  <si>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</si>
  <si>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</si>
  <si>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</si>
  <si>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</si>
  <si>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</si>
  <si>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</si>
  <si>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</si>
  <si>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</si>
  <si>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</si>
  <si>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</si>
  <si>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</si>
  <si>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</si>
  <si>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</si>
  <si>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</si>
  <si>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</si>
  <si>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</si>
  <si>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</si>
  <si>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</si>
  <si>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</si>
  <si>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</si>
  <si>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</si>
  <si>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</si>
  <si>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</si>
  <si>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</si>
  <si>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</si>
  <si>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</si>
  <si>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</si>
  <si>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</si>
  <si>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</si>
  <si>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</si>
  <si>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</si>
  <si>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</si>
  <si>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</si>
  <si>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</si>
  <si>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</si>
  <si>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</si>
  <si>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</si>
  <si>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</si>
  <si>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</si>
  <si>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</si>
  <si>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</si>
  <si>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</si>
  <si>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</si>
  <si>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</si>
  <si>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</si>
  <si>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</si>
  <si>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</si>
  <si>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</si>
  <si>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</si>
  <si>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</si>
  <si>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</si>
  <si>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</si>
  <si>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</si>
  <si>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</si>
  <si>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</si>
  <si>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</si>
  <si>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</si>
  <si>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</si>
  <si>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</si>
  <si>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</si>
  <si>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</si>
  <si>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</si>
  <si>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</si>
  <si>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</si>
  <si>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</si>
  <si>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</si>
  <si>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</si>
  <si>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</si>
  <si>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</si>
  <si>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</si>
  <si>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</si>
  <si>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</si>
  <si>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</si>
  <si>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</si>
  <si>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</si>
  <si>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</si>
  <si>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</si>
  <si>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</si>
  <si>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</si>
  <si>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</si>
  <si>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</si>
  <si>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</si>
  <si>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</si>
  <si>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</si>
  <si>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</si>
  <si>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</si>
  <si>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</si>
  <si>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</si>
  <si>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</si>
  <si>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</si>
  <si>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</si>
  <si>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</si>
  <si>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</si>
  <si>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</si>
  <si>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</si>
  <si>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</si>
  <si>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</si>
  <si>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</si>
  <si>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</si>
  <si>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</si>
  <si>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</si>
  <si>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</si>
  <si>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</si>
  <si>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</si>
  <si>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</si>
  <si>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</si>
  <si>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</si>
  <si>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</si>
  <si>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</si>
  <si>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</si>
  <si>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</si>
  <si>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</si>
  <si>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</si>
  <si>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</si>
  <si>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</si>
  <si>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</si>
  <si>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</si>
  <si>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</si>
  <si>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</si>
  <si>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</si>
  <si>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</si>
  <si>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</si>
  <si>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</si>
  <si>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</si>
  <si>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</si>
  <si>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</si>
  <si>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</si>
  <si>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</si>
  <si>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</si>
  <si>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</si>
  <si>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</si>
  <si>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</si>
  <si>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</si>
  <si>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</si>
  <si>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</si>
  <si>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</si>
  <si>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</si>
  <si>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</si>
  <si>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</si>
  <si>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</si>
  <si>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</si>
  <si>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</si>
  <si>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</si>
  <si>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</si>
  <si>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</si>
  <si>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</si>
  <si>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</si>
  <si>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</si>
  <si>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</si>
  <si>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</si>
  <si>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</si>
  <si>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</si>
  <si>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</si>
  <si>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</si>
  <si>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</si>
  <si>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</si>
  <si>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</si>
  <si>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</si>
  <si>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</si>
  <si>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</si>
  <si>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</si>
  <si>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</si>
  <si>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</si>
  <si>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</si>
  <si>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</si>
  <si>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서울</t>
    <phoneticPr fontId="1" type="noConversion"/>
  </si>
  <si>
    <t>대전</t>
    <phoneticPr fontId="1" type="noConversion"/>
  </si>
  <si>
    <t>부산</t>
    <phoneticPr fontId="1" type="noConversion"/>
  </si>
  <si>
    <t>제주</t>
    <phoneticPr fontId="1" type="noConversion"/>
  </si>
  <si>
    <t>강원</t>
    <phoneticPr fontId="1" type="noConversion"/>
  </si>
  <si>
    <t>광주</t>
    <phoneticPr fontId="1" type="noConversion"/>
  </si>
  <si>
    <t>주문일자</t>
    <phoneticPr fontId="1" type="noConversion"/>
  </si>
  <si>
    <t>제품명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</si>
  <si>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</si>
  <si>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</si>
  <si>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</si>
  <si>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</si>
  <si>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</si>
  <si>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</si>
  <si>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</si>
  <si>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>담당자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</si>
  <si>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</si>
  <si>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</si>
  <si>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</si>
  <si>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</si>
  <si>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신채용</t>
    <phoneticPr fontId="1" type="noConversion"/>
  </si>
  <si>
    <t>이무원</t>
    <phoneticPr fontId="1" type="noConversion"/>
  </si>
  <si>
    <t>제품가</t>
    <phoneticPr fontId="1" type="noConversion"/>
  </si>
  <si>
    <t>주문량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</si>
  <si>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</si>
  <si>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</si>
  <si>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</si>
  <si>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</si>
  <si>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</si>
  <si>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</si>
  <si>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</si>
  <si>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</si>
  <si>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</si>
  <si>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</si>
  <si>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</si>
  <si>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</si>
  <si>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</si>
  <si>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</si>
  <si>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</si>
  <si>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</si>
  <si>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행 레이블</t>
  </si>
  <si>
    <t>총합계</t>
  </si>
  <si>
    <t>(모두)</t>
  </si>
  <si>
    <t>열 레이블</t>
  </si>
  <si>
    <t>2월7일</t>
  </si>
  <si>
    <t>2월10일</t>
  </si>
  <si>
    <t>2월24일</t>
  </si>
  <si>
    <t>3월3일</t>
  </si>
  <si>
    <t>3월7일</t>
  </si>
  <si>
    <t>3월10일</t>
  </si>
  <si>
    <t>3월15일</t>
  </si>
  <si>
    <t>3월17일</t>
  </si>
  <si>
    <t>3월22일</t>
  </si>
  <si>
    <t>3월23일</t>
  </si>
  <si>
    <t>전체 평균 : 기본료</t>
  </si>
  <si>
    <t>평균 : 기본료</t>
  </si>
  <si>
    <t>전체 평균 : 결제금액</t>
  </si>
  <si>
    <t>평균 : 결제금액</t>
  </si>
  <si>
    <t>대구</t>
    <phoneticPr fontId="1" type="noConversion"/>
  </si>
  <si>
    <t>엄경현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</si>
</sst>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u/>
      <sz val="16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7" fillId="5" borderId="0" xfId="0" applyFont="1" applyFill="1">
      <alignment vertical="center"/>
    </xf>
    <xf numFmtId="0" fontId="1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A1-4973-922D-7D74A73969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7620</xdr:rowOff>
        </xdr:from>
        <xdr:to>
          <xdr:col>9</xdr:col>
          <xdr:colOff>647700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  <a:p>
              <a:pPr algn="ctr" rtl="0">
                <a:defRPr sz="1000"/>
              </a:pPr>
              <a:endParaRPr lang="ko-KR" altLang="en-US" sz="1100" b="0" i="0" u="none" strike="noStrike" baseline="0">
                <a:solidFill>
                  <a:srgbClr val="000000"/>
                </a:solidFill>
                <a:latin typeface="맑은 고딕"/>
                <a:ea typeface="맑은 고딕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30480</xdr:colOff>
      <xdr:row>5</xdr:row>
      <xdr:rowOff>30480</xdr:rowOff>
    </xdr:from>
    <xdr:to>
      <xdr:col>9</xdr:col>
      <xdr:colOff>655320</xdr:colOff>
      <xdr:row>6</xdr:row>
      <xdr:rowOff>198120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5394960" y="1181100"/>
          <a:ext cx="1295400" cy="3886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61.100872453702" createdVersion="6" refreshedVersion="6" minRefreshableVersion="3" recordCount="10" xr:uid="{00012DAC-3FFF-40E4-8654-91B09E04E9CD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4-02-07T00:00:00" maxDate="2024-03-24T00:00:00" count="10">
        <d v="2024-02-07T00:00:00"/>
        <d v="2024-02-10T00:00:00"/>
        <d v="2024-02-24T00:00:00"/>
        <d v="2024-03-03T00:00:00"/>
        <d v="2024-03-07T00:00:00"/>
        <d v="2024-03-10T00:00:00"/>
        <d v="2024-03-15T00:00:00"/>
        <d v="2024-03-17T00:00:00"/>
        <d v="2024-03-22T00:00:00"/>
        <d v="2024-03-23T00:00:00"/>
      </sharedItems>
      <fieldGroup par="8" base="1">
        <rangePr groupBy="days" startDate="2024-02-07T00:00:00" endDate="2024-03-24T00:00:00"/>
        <groupItems count="368">
          <s v="&lt;2024-02-07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3-24"/>
        </groupItems>
      </fieldGroup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월" numFmtId="0" databaseField="0">
      <fieldGroup base="1">
        <rangePr groupBy="months" startDate="2024-02-07T00:00:00" endDate="2024-03-24T00:00:00"/>
        <groupItems count="14">
          <s v="&lt;2024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2CDA41-4682-4FB7-918F-F5A4008CC86E}" name="피벗 테이블4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W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axis="axisCol" numFmtId="177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1"/>
    <field x="-2"/>
  </colFields>
  <colItems count="22">
    <i>
      <x v="38"/>
      <x/>
    </i>
    <i r="1" i="1">
      <x v="1"/>
    </i>
    <i>
      <x v="41"/>
      <x/>
    </i>
    <i r="1" i="1">
      <x v="1"/>
    </i>
    <i>
      <x v="55"/>
      <x/>
    </i>
    <i r="1" i="1">
      <x v="1"/>
    </i>
    <i>
      <x v="63"/>
      <x/>
    </i>
    <i r="1" i="1">
      <x v="1"/>
    </i>
    <i>
      <x v="67"/>
      <x/>
    </i>
    <i r="1" i="1">
      <x v="1"/>
    </i>
    <i>
      <x v="70"/>
      <x/>
    </i>
    <i r="1" i="1">
      <x v="1"/>
    </i>
    <i>
      <x v="75"/>
      <x/>
    </i>
    <i r="1" i="1">
      <x v="1"/>
    </i>
    <i>
      <x v="77"/>
      <x/>
    </i>
    <i r="1" i="1">
      <x v="1"/>
    </i>
    <i>
      <x v="82"/>
      <x/>
    </i>
    <i r="1" i="1">
      <x v="1"/>
    </i>
    <i>
      <x v="83"/>
      <x/>
    </i>
    <i r="1" i="1">
      <x v="1"/>
    </i>
    <i t="grand">
      <x/>
    </i>
    <i t="grand" i="1">
      <x/>
    </i>
  </colItems>
  <pageFields count="1">
    <pageField fld="0" hier="-1"/>
  </pageFields>
  <dataFields count="2">
    <dataField name="평균 : 기본료" fld="3" subtotal="average" baseField="2" baseItem="0" numFmtId="178"/>
    <dataField name="평균 : 결제금액" fld="7" subtotal="average" baseField="2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D9" sqref="D9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256</v>
      </c>
      <c r="B3" s="1" t="s">
        <v>263</v>
      </c>
      <c r="C3" s="1" t="s">
        <v>264</v>
      </c>
      <c r="D3" s="1" t="s">
        <v>272</v>
      </c>
      <c r="E3" s="1" t="s">
        <v>279</v>
      </c>
      <c r="F3" s="1" t="s">
        <v>280</v>
      </c>
    </row>
    <row r="4" spans="1:6" x14ac:dyDescent="0.4">
      <c r="A4" s="1" t="s">
        <v>257</v>
      </c>
      <c r="B4" s="2">
        <v>45577</v>
      </c>
      <c r="C4" s="1" t="s">
        <v>265</v>
      </c>
      <c r="D4" s="1" t="s">
        <v>273</v>
      </c>
      <c r="E4" s="3">
        <v>148000</v>
      </c>
      <c r="F4" s="1">
        <v>250</v>
      </c>
    </row>
    <row r="5" spans="1:6" x14ac:dyDescent="0.4">
      <c r="A5" s="1" t="s">
        <v>258</v>
      </c>
      <c r="B5" s="2">
        <v>45577</v>
      </c>
      <c r="C5" s="1" t="s">
        <v>266</v>
      </c>
      <c r="D5" s="1" t="s">
        <v>274</v>
      </c>
      <c r="E5" s="3">
        <v>110000</v>
      </c>
      <c r="F5" s="1">
        <v>300</v>
      </c>
    </row>
    <row r="6" spans="1:6" x14ac:dyDescent="0.4">
      <c r="A6" s="1" t="s">
        <v>315</v>
      </c>
      <c r="B6" s="2">
        <v>45578</v>
      </c>
      <c r="C6" s="1" t="s">
        <v>267</v>
      </c>
      <c r="D6" s="1" t="s">
        <v>275</v>
      </c>
      <c r="E6" s="3">
        <v>250000</v>
      </c>
      <c r="F6" s="1">
        <v>200</v>
      </c>
    </row>
    <row r="7" spans="1:6" x14ac:dyDescent="0.4">
      <c r="A7" s="1" t="s">
        <v>259</v>
      </c>
      <c r="B7" s="2">
        <v>45578</v>
      </c>
      <c r="C7" s="1" t="s">
        <v>268</v>
      </c>
      <c r="D7" s="1" t="s">
        <v>276</v>
      </c>
      <c r="E7" s="3">
        <v>80000</v>
      </c>
      <c r="F7" s="1">
        <v>500</v>
      </c>
    </row>
    <row r="8" spans="1:6" x14ac:dyDescent="0.4">
      <c r="A8" s="1" t="s">
        <v>262</v>
      </c>
      <c r="B8" s="2">
        <v>45579</v>
      </c>
      <c r="C8" s="1" t="s">
        <v>269</v>
      </c>
      <c r="D8" s="1" t="s">
        <v>316</v>
      </c>
      <c r="E8" s="3">
        <v>270000</v>
      </c>
      <c r="F8" s="1">
        <v>100</v>
      </c>
    </row>
    <row r="9" spans="1:6" x14ac:dyDescent="0.4">
      <c r="A9" s="1" t="s">
        <v>260</v>
      </c>
      <c r="B9" s="2">
        <v>45580</v>
      </c>
      <c r="C9" s="1" t="s">
        <v>270</v>
      </c>
      <c r="D9" s="1" t="s">
        <v>277</v>
      </c>
      <c r="E9" s="3">
        <v>160000</v>
      </c>
      <c r="F9" s="1">
        <v>260</v>
      </c>
    </row>
    <row r="10" spans="1:6" x14ac:dyDescent="0.4">
      <c r="A10" s="1" t="s">
        <v>261</v>
      </c>
      <c r="B10" s="2">
        <v>45580</v>
      </c>
      <c r="C10" s="1" t="s">
        <v>271</v>
      </c>
      <c r="D10" s="1" t="s">
        <v>278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N11" sqref="N11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7" width="12.19921875" customWidth="1"/>
    <col min="8" max="8" width="10.3984375" bestFit="1" customWidth="1"/>
  </cols>
  <sheetData>
    <row r="1" spans="1:8" ht="20.399999999999999" x14ac:dyDescent="0.4">
      <c r="A1" s="31" t="s">
        <v>120</v>
      </c>
      <c r="B1" s="31"/>
      <c r="C1" s="31"/>
      <c r="D1" s="31"/>
      <c r="E1" s="31"/>
      <c r="F1" s="31"/>
      <c r="G1" s="31"/>
      <c r="H1" s="31"/>
    </row>
    <row r="2" spans="1:8" ht="18" thickBot="1" x14ac:dyDescent="0.45"/>
    <row r="3" spans="1:8" x14ac:dyDescent="0.4">
      <c r="A3" s="14" t="s">
        <v>2</v>
      </c>
      <c r="B3" s="15" t="s">
        <v>121</v>
      </c>
      <c r="C3" s="15" t="s">
        <v>122</v>
      </c>
      <c r="D3" s="15" t="s">
        <v>123</v>
      </c>
      <c r="E3" s="15" t="s">
        <v>124</v>
      </c>
      <c r="F3" s="15" t="s">
        <v>125</v>
      </c>
      <c r="G3" s="15" t="s">
        <v>126</v>
      </c>
      <c r="H3" s="16" t="s">
        <v>127</v>
      </c>
    </row>
    <row r="4" spans="1:8" x14ac:dyDescent="0.4">
      <c r="A4" s="17" t="s">
        <v>128</v>
      </c>
      <c r="B4" s="13">
        <v>160</v>
      </c>
      <c r="C4" s="7">
        <v>16</v>
      </c>
      <c r="D4" s="7">
        <v>200</v>
      </c>
      <c r="E4" s="7">
        <v>186</v>
      </c>
      <c r="F4" s="13">
        <v>29760</v>
      </c>
      <c r="G4" s="13">
        <v>3274</v>
      </c>
      <c r="H4" s="37">
        <v>26486</v>
      </c>
    </row>
    <row r="5" spans="1:8" x14ac:dyDescent="0.4">
      <c r="A5" s="17" t="s">
        <v>129</v>
      </c>
      <c r="B5" s="13">
        <v>300</v>
      </c>
      <c r="C5" s="7">
        <v>9</v>
      </c>
      <c r="D5" s="7">
        <v>250</v>
      </c>
      <c r="E5" s="7">
        <v>204</v>
      </c>
      <c r="F5" s="13">
        <v>61200</v>
      </c>
      <c r="G5" s="13">
        <v>6732</v>
      </c>
      <c r="H5" s="37">
        <v>54468</v>
      </c>
    </row>
    <row r="6" spans="1:8" x14ac:dyDescent="0.4">
      <c r="A6" s="17" t="s">
        <v>130</v>
      </c>
      <c r="B6" s="13">
        <v>30</v>
      </c>
      <c r="C6" s="7">
        <v>15</v>
      </c>
      <c r="D6" s="7">
        <v>300</v>
      </c>
      <c r="E6" s="7">
        <v>292</v>
      </c>
      <c r="F6" s="13">
        <v>8760</v>
      </c>
      <c r="G6" s="13">
        <v>964</v>
      </c>
      <c r="H6" s="37">
        <v>7796</v>
      </c>
    </row>
    <row r="7" spans="1:8" x14ac:dyDescent="0.4">
      <c r="A7" s="17" t="s">
        <v>131</v>
      </c>
      <c r="B7" s="13">
        <v>25</v>
      </c>
      <c r="C7" s="7">
        <v>11</v>
      </c>
      <c r="D7" s="7">
        <v>300</v>
      </c>
      <c r="E7" s="7">
        <v>211</v>
      </c>
      <c r="F7" s="13">
        <v>5275</v>
      </c>
      <c r="G7" s="13">
        <v>580</v>
      </c>
      <c r="H7" s="37">
        <v>4695</v>
      </c>
    </row>
    <row r="8" spans="1:8" x14ac:dyDescent="0.4">
      <c r="A8" s="17" t="s">
        <v>132</v>
      </c>
      <c r="B8" s="13">
        <v>400</v>
      </c>
      <c r="C8" s="7">
        <v>9</v>
      </c>
      <c r="D8" s="7">
        <v>250</v>
      </c>
      <c r="E8" s="7">
        <v>253</v>
      </c>
      <c r="F8" s="13">
        <v>101200</v>
      </c>
      <c r="G8" s="13">
        <v>11132</v>
      </c>
      <c r="H8" s="37">
        <v>90068</v>
      </c>
    </row>
    <row r="9" spans="1:8" x14ac:dyDescent="0.4">
      <c r="A9" s="17" t="s">
        <v>133</v>
      </c>
      <c r="B9" s="13">
        <v>100</v>
      </c>
      <c r="C9" s="7">
        <v>20</v>
      </c>
      <c r="D9" s="7">
        <v>150</v>
      </c>
      <c r="E9" s="7">
        <v>135</v>
      </c>
      <c r="F9" s="13">
        <v>13500</v>
      </c>
      <c r="G9" s="13">
        <v>1485</v>
      </c>
      <c r="H9" s="37">
        <v>12015</v>
      </c>
    </row>
    <row r="10" spans="1:8" x14ac:dyDescent="0.4">
      <c r="A10" s="17" t="s">
        <v>134</v>
      </c>
      <c r="B10" s="13">
        <v>80</v>
      </c>
      <c r="C10" s="7">
        <v>21</v>
      </c>
      <c r="D10" s="7">
        <v>300</v>
      </c>
      <c r="E10" s="7">
        <v>288</v>
      </c>
      <c r="F10" s="13">
        <v>23040</v>
      </c>
      <c r="G10" s="13">
        <v>2534</v>
      </c>
      <c r="H10" s="37">
        <v>20506</v>
      </c>
    </row>
    <row r="11" spans="1:8" x14ac:dyDescent="0.4">
      <c r="A11" s="17" t="s">
        <v>135</v>
      </c>
      <c r="B11" s="13">
        <v>75</v>
      </c>
      <c r="C11" s="7">
        <v>11</v>
      </c>
      <c r="D11" s="7">
        <v>150</v>
      </c>
      <c r="E11" s="7">
        <v>120</v>
      </c>
      <c r="F11" s="13">
        <v>9000</v>
      </c>
      <c r="G11" s="13">
        <v>990</v>
      </c>
      <c r="H11" s="37">
        <v>8010</v>
      </c>
    </row>
    <row r="12" spans="1:8" x14ac:dyDescent="0.4">
      <c r="A12" s="17" t="s">
        <v>136</v>
      </c>
      <c r="B12" s="13">
        <v>60</v>
      </c>
      <c r="C12" s="7">
        <v>20</v>
      </c>
      <c r="D12" s="7">
        <v>150</v>
      </c>
      <c r="E12" s="7">
        <v>162</v>
      </c>
      <c r="F12" s="13">
        <v>9720</v>
      </c>
      <c r="G12" s="13">
        <v>1069</v>
      </c>
      <c r="H12" s="37">
        <v>8651</v>
      </c>
    </row>
    <row r="13" spans="1:8" x14ac:dyDescent="0.4">
      <c r="A13" s="17" t="s">
        <v>137</v>
      </c>
      <c r="B13" s="13">
        <v>200</v>
      </c>
      <c r="C13" s="7">
        <v>19</v>
      </c>
      <c r="D13" s="7">
        <v>200</v>
      </c>
      <c r="E13" s="7">
        <v>201</v>
      </c>
      <c r="F13" s="13">
        <v>40200</v>
      </c>
      <c r="G13" s="13">
        <v>4422</v>
      </c>
      <c r="H13" s="37">
        <v>35778</v>
      </c>
    </row>
    <row r="14" spans="1:8" x14ac:dyDescent="0.4">
      <c r="A14" s="17" t="s">
        <v>138</v>
      </c>
      <c r="B14" s="13">
        <v>120</v>
      </c>
      <c r="C14" s="7">
        <v>17</v>
      </c>
      <c r="D14" s="7">
        <v>150</v>
      </c>
      <c r="E14" s="7">
        <v>138</v>
      </c>
      <c r="F14" s="13">
        <v>16560</v>
      </c>
      <c r="G14" s="13">
        <v>1822</v>
      </c>
      <c r="H14" s="37">
        <v>14738</v>
      </c>
    </row>
    <row r="15" spans="1:8" ht="18" thickBot="1" x14ac:dyDescent="0.45">
      <c r="A15" s="18" t="s">
        <v>139</v>
      </c>
      <c r="B15" s="19">
        <v>320</v>
      </c>
      <c r="C15" s="20">
        <v>8</v>
      </c>
      <c r="D15" s="20">
        <v>200</v>
      </c>
      <c r="E15" s="20">
        <v>199</v>
      </c>
      <c r="F15" s="19">
        <v>63680</v>
      </c>
      <c r="G15" s="19">
        <v>7005</v>
      </c>
      <c r="H15" s="39">
        <v>56675</v>
      </c>
    </row>
    <row r="16" spans="1:8" x14ac:dyDescent="0.4">
      <c r="H16" s="38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topLeftCell="A13" workbookViewId="0">
      <selection activeCell="F13" sqref="F13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2" t="s">
        <v>140</v>
      </c>
      <c r="B1" s="32"/>
      <c r="C1" s="32"/>
      <c r="D1" s="32"/>
      <c r="E1" s="32"/>
      <c r="F1" s="32"/>
      <c r="G1" s="32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B22" s="21" t="s">
        <v>281</v>
      </c>
      <c r="C22" s="21" t="s">
        <v>283</v>
      </c>
    </row>
    <row r="23" spans="1:7" x14ac:dyDescent="0.4">
      <c r="B23" s="21" t="s">
        <v>282</v>
      </c>
      <c r="C23" s="21" t="s">
        <v>284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topLeftCell="D19" workbookViewId="0">
      <selection activeCell="M33" sqref="M33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IF(_xlfn.RANK.EQ(E3,$E$3:$E$12,0)=1,"금상",IF(_xlfn.RANK.EQ(E3,$E$3:$E$12,0)=2,"은상",IF(_xlfn.RANK.EQ(E3,$E$3:$E$12,0)=3,"동상","")))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IF(_xlfn.RANK.EQ(E4,$E$3:$E$12,0)=1,"금상",IF(_xlfn.RANK.EQ(E4,$E$3:$E$12,0)=2,"은상",IF(_xlfn.RANK.EQ(E4,$E$3:$E$12,0)=3,"동상","")))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/>
      <c r="D26" s="35" t="s">
        <v>83</v>
      </c>
      <c r="E26" s="36"/>
      <c r="F26" s="7"/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/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3" t="s">
        <v>89</v>
      </c>
      <c r="E30" s="34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3" t="s">
        <v>92</v>
      </c>
      <c r="E31" s="34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3" t="s">
        <v>96</v>
      </c>
      <c r="E32" s="34"/>
      <c r="F32" s="7" t="str">
        <f t="shared" ref="F32:F38" si="4">CHOOSE(MID(D32,8,1),"남","여","남","여")</f>
        <v>여</v>
      </c>
      <c r="K32" s="35" t="s">
        <v>84</v>
      </c>
      <c r="L32" s="36"/>
      <c r="M32" s="7" t="str">
        <f>COUNTIFS(I20:I30,"남자",M20:M30,"합격")&amp;"명"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3" t="s">
        <v>99</v>
      </c>
      <c r="E33" s="34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3" t="s">
        <v>103</v>
      </c>
      <c r="E34" s="34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3" t="s">
        <v>107</v>
      </c>
      <c r="E35" s="34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3" t="s">
        <v>111</v>
      </c>
      <c r="E36" s="34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3" t="s">
        <v>115</v>
      </c>
      <c r="E37" s="34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3" t="s">
        <v>119</v>
      </c>
      <c r="E38" s="34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31" workbookViewId="0">
      <selection activeCell="I11" sqref="I11"/>
    </sheetView>
  </sheetViews>
  <sheetFormatPr defaultRowHeight="17.399999999999999" outlineLevelRow="3" x14ac:dyDescent="0.4"/>
  <cols>
    <col min="1" max="1" width="9.199218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2" t="s">
        <v>171</v>
      </c>
      <c r="B1" s="32"/>
      <c r="C1" s="32"/>
      <c r="D1" s="32"/>
      <c r="E1" s="32"/>
      <c r="F1" s="32"/>
      <c r="G1" s="32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2" t="s">
        <v>285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2" t="s">
        <v>291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2" t="s">
        <v>286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2" t="s">
        <v>292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2" t="s">
        <v>287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2" t="s">
        <v>293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2" t="s">
        <v>288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2" t="s">
        <v>294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5" t="s">
        <v>289</v>
      </c>
      <c r="B27" s="23"/>
      <c r="C27" s="24"/>
      <c r="D27" s="24"/>
      <c r="E27" s="24"/>
      <c r="F27" s="24"/>
      <c r="G27" s="24">
        <f>SUBTOTAL(1,G24:G26)</f>
        <v>19075333.333333332</v>
      </c>
    </row>
    <row r="28" spans="1:7" outlineLevel="1" x14ac:dyDescent="0.4">
      <c r="A28" s="25" t="s">
        <v>295</v>
      </c>
      <c r="B28" s="23"/>
      <c r="C28" s="24"/>
      <c r="D28" s="24">
        <f>SUBTOTAL(4,D24:D26)</f>
        <v>1793</v>
      </c>
      <c r="E28" s="24"/>
      <c r="F28" s="24"/>
      <c r="G28" s="24"/>
    </row>
    <row r="29" spans="1:7" x14ac:dyDescent="0.4">
      <c r="A29" s="25" t="s">
        <v>290</v>
      </c>
      <c r="B29" s="23"/>
      <c r="C29" s="24"/>
      <c r="D29" s="24"/>
      <c r="E29" s="24"/>
      <c r="F29" s="24"/>
      <c r="G29" s="24">
        <f>SUBTOTAL(1,G4:G26)</f>
        <v>28250933.333333332</v>
      </c>
    </row>
    <row r="30" spans="1:7" x14ac:dyDescent="0.4">
      <c r="A30" s="25" t="s">
        <v>296</v>
      </c>
      <c r="B30" s="23"/>
      <c r="C30" s="24"/>
      <c r="D30" s="24">
        <f>SUBTOTAL(4,D4:D26)</f>
        <v>2571</v>
      </c>
      <c r="E30" s="24"/>
      <c r="F30" s="24"/>
      <c r="G30" s="24"/>
    </row>
  </sheetData>
  <sortState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W25"/>
  <sheetViews>
    <sheetView topLeftCell="A13" workbookViewId="0">
      <selection activeCell="G32" sqref="G32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2.296875" bestFit="1" customWidth="1"/>
    <col min="7" max="7" width="14.19921875" bestFit="1" customWidth="1"/>
    <col min="8" max="8" width="12.296875" bestFit="1" customWidth="1"/>
    <col min="9" max="9" width="14.19921875" bestFit="1" customWidth="1"/>
    <col min="10" max="10" width="12.296875" bestFit="1" customWidth="1"/>
    <col min="11" max="11" width="14.19921875" bestFit="1" customWidth="1"/>
    <col min="12" max="12" width="12.296875" bestFit="1" customWidth="1"/>
    <col min="13" max="13" width="14.19921875" bestFit="1" customWidth="1"/>
    <col min="14" max="14" width="12.296875" bestFit="1" customWidth="1"/>
    <col min="15" max="15" width="14.19921875" bestFit="1" customWidth="1"/>
    <col min="16" max="16" width="12.296875" bestFit="1" customWidth="1"/>
    <col min="17" max="17" width="14.19921875" bestFit="1" customWidth="1"/>
    <col min="18" max="18" width="12.296875" bestFit="1" customWidth="1"/>
    <col min="19" max="19" width="14.19921875" bestFit="1" customWidth="1"/>
    <col min="20" max="20" width="12.296875" bestFit="1" customWidth="1"/>
    <col min="21" max="21" width="14.19921875" bestFit="1" customWidth="1"/>
    <col min="22" max="22" width="16.8984375" bestFit="1" customWidth="1"/>
    <col min="23" max="23" width="18.796875" bestFit="1" customWidth="1"/>
  </cols>
  <sheetData>
    <row r="1" spans="1:8" ht="21" x14ac:dyDescent="0.4">
      <c r="A1" s="32" t="s">
        <v>197</v>
      </c>
      <c r="B1" s="32"/>
      <c r="C1" s="32"/>
      <c r="D1" s="32"/>
      <c r="E1" s="32"/>
      <c r="F1" s="32"/>
      <c r="G1" s="32"/>
      <c r="H1" s="32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45329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45332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45346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45354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45358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45361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45366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45368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45373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45374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26" t="s">
        <v>198</v>
      </c>
      <c r="B16" t="s">
        <v>299</v>
      </c>
    </row>
    <row r="18" spans="1:23" x14ac:dyDescent="0.4">
      <c r="B18" s="26" t="s">
        <v>300</v>
      </c>
    </row>
    <row r="19" spans="1:23" x14ac:dyDescent="0.4">
      <c r="B19" s="28" t="s">
        <v>301</v>
      </c>
      <c r="D19" s="28" t="s">
        <v>302</v>
      </c>
      <c r="F19" s="28" t="s">
        <v>303</v>
      </c>
      <c r="H19" s="28" t="s">
        <v>304</v>
      </c>
      <c r="J19" s="28" t="s">
        <v>305</v>
      </c>
      <c r="L19" s="28" t="s">
        <v>306</v>
      </c>
      <c r="N19" s="28" t="s">
        <v>307</v>
      </c>
      <c r="P19" s="28" t="s">
        <v>308</v>
      </c>
      <c r="R19" s="28" t="s">
        <v>309</v>
      </c>
      <c r="T19" s="28" t="s">
        <v>310</v>
      </c>
      <c r="V19" s="28" t="s">
        <v>311</v>
      </c>
      <c r="W19" s="28" t="s">
        <v>313</v>
      </c>
    </row>
    <row r="20" spans="1:23" x14ac:dyDescent="0.4">
      <c r="A20" s="26" t="s">
        <v>297</v>
      </c>
      <c r="B20" t="s">
        <v>312</v>
      </c>
      <c r="C20" t="s">
        <v>314</v>
      </c>
      <c r="D20" t="s">
        <v>312</v>
      </c>
      <c r="E20" t="s">
        <v>314</v>
      </c>
      <c r="F20" t="s">
        <v>312</v>
      </c>
      <c r="G20" t="s">
        <v>314</v>
      </c>
      <c r="H20" t="s">
        <v>312</v>
      </c>
      <c r="I20" t="s">
        <v>314</v>
      </c>
      <c r="J20" t="s">
        <v>312</v>
      </c>
      <c r="K20" t="s">
        <v>314</v>
      </c>
      <c r="L20" t="s">
        <v>312</v>
      </c>
      <c r="M20" t="s">
        <v>314</v>
      </c>
      <c r="N20" t="s">
        <v>312</v>
      </c>
      <c r="O20" t="s">
        <v>314</v>
      </c>
      <c r="P20" t="s">
        <v>312</v>
      </c>
      <c r="Q20" t="s">
        <v>314</v>
      </c>
      <c r="R20" t="s">
        <v>312</v>
      </c>
      <c r="S20" t="s">
        <v>314</v>
      </c>
      <c r="T20" t="s">
        <v>312</v>
      </c>
      <c r="U20" t="s">
        <v>314</v>
      </c>
    </row>
    <row r="21" spans="1:23" x14ac:dyDescent="0.4">
      <c r="A21" s="27" t="s">
        <v>207</v>
      </c>
      <c r="B21" s="29">
        <v>36000</v>
      </c>
      <c r="C21" s="29">
        <v>39700</v>
      </c>
      <c r="D21" s="29"/>
      <c r="E21" s="29"/>
      <c r="F21" s="29"/>
      <c r="G21" s="29"/>
      <c r="H21" s="29"/>
      <c r="I21" s="29"/>
      <c r="J21" s="29"/>
      <c r="K21" s="29"/>
      <c r="L21" s="29">
        <v>36000</v>
      </c>
      <c r="M21" s="29">
        <v>39700</v>
      </c>
      <c r="N21" s="29"/>
      <c r="O21" s="29"/>
      <c r="P21" s="29"/>
      <c r="Q21" s="29"/>
      <c r="R21" s="29"/>
      <c r="S21" s="29"/>
      <c r="T21" s="29">
        <v>36000</v>
      </c>
      <c r="U21" s="29">
        <v>39700</v>
      </c>
      <c r="V21" s="29">
        <v>36000</v>
      </c>
      <c r="W21" s="29">
        <v>39700</v>
      </c>
    </row>
    <row r="22" spans="1:23" x14ac:dyDescent="0.4">
      <c r="A22" s="27" t="s">
        <v>211</v>
      </c>
      <c r="B22" s="29"/>
      <c r="C22" s="29"/>
      <c r="D22" s="29"/>
      <c r="E22" s="29"/>
      <c r="F22" s="29">
        <v>100000</v>
      </c>
      <c r="G22" s="29">
        <v>103500</v>
      </c>
      <c r="H22" s="29"/>
      <c r="I22" s="29"/>
      <c r="J22" s="29">
        <v>100000</v>
      </c>
      <c r="K22" s="29">
        <v>103500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>
        <v>100000</v>
      </c>
      <c r="W22" s="29">
        <v>103500</v>
      </c>
    </row>
    <row r="23" spans="1:23" x14ac:dyDescent="0.4">
      <c r="A23" s="27" t="s">
        <v>209</v>
      </c>
      <c r="B23" s="29"/>
      <c r="C23" s="29"/>
      <c r="D23" s="29">
        <v>70000</v>
      </c>
      <c r="E23" s="29">
        <v>73500</v>
      </c>
      <c r="F23" s="29"/>
      <c r="G23" s="29"/>
      <c r="H23" s="29">
        <v>70000</v>
      </c>
      <c r="I23" s="29">
        <v>73500</v>
      </c>
      <c r="J23" s="29"/>
      <c r="K23" s="29"/>
      <c r="L23" s="29"/>
      <c r="M23" s="29"/>
      <c r="N23" s="29"/>
      <c r="O23" s="29"/>
      <c r="P23" s="29">
        <v>70000</v>
      </c>
      <c r="Q23" s="29">
        <v>75500</v>
      </c>
      <c r="R23" s="29"/>
      <c r="S23" s="29"/>
      <c r="T23" s="29"/>
      <c r="U23" s="29"/>
      <c r="V23" s="29">
        <v>70000</v>
      </c>
      <c r="W23" s="29">
        <v>74166.666666666672</v>
      </c>
    </row>
    <row r="24" spans="1:23" x14ac:dyDescent="0.4">
      <c r="A24" s="27" t="s">
        <v>216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>
        <v>20000</v>
      </c>
      <c r="O24" s="29">
        <v>22700</v>
      </c>
      <c r="P24" s="29"/>
      <c r="Q24" s="29"/>
      <c r="R24" s="29">
        <v>20000</v>
      </c>
      <c r="S24" s="29">
        <v>22700</v>
      </c>
      <c r="T24" s="29"/>
      <c r="U24" s="29"/>
      <c r="V24" s="29">
        <v>20000</v>
      </c>
      <c r="W24" s="29">
        <v>22700</v>
      </c>
    </row>
    <row r="25" spans="1:23" x14ac:dyDescent="0.4">
      <c r="A25" s="27" t="s">
        <v>298</v>
      </c>
      <c r="B25" s="29">
        <v>36000</v>
      </c>
      <c r="C25" s="29">
        <v>39700</v>
      </c>
      <c r="D25" s="29">
        <v>70000</v>
      </c>
      <c r="E25" s="29">
        <v>73500</v>
      </c>
      <c r="F25" s="29">
        <v>100000</v>
      </c>
      <c r="G25" s="29">
        <v>103500</v>
      </c>
      <c r="H25" s="29">
        <v>70000</v>
      </c>
      <c r="I25" s="29">
        <v>73500</v>
      </c>
      <c r="J25" s="29">
        <v>100000</v>
      </c>
      <c r="K25" s="29">
        <v>103500</v>
      </c>
      <c r="L25" s="29">
        <v>36000</v>
      </c>
      <c r="M25" s="29">
        <v>39700</v>
      </c>
      <c r="N25" s="29">
        <v>20000</v>
      </c>
      <c r="O25" s="29">
        <v>22700</v>
      </c>
      <c r="P25" s="29">
        <v>70000</v>
      </c>
      <c r="Q25" s="29">
        <v>75500</v>
      </c>
      <c r="R25" s="29">
        <v>20000</v>
      </c>
      <c r="S25" s="29">
        <v>22700</v>
      </c>
      <c r="T25" s="29">
        <v>36000</v>
      </c>
      <c r="U25" s="29">
        <v>39700</v>
      </c>
      <c r="V25" s="29">
        <v>55800</v>
      </c>
      <c r="W25" s="29">
        <v>59400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tabSelected="1" workbookViewId="0">
      <selection activeCell="Q13" sqref="Q13"/>
    </sheetView>
  </sheetViews>
  <sheetFormatPr defaultRowHeight="17.399999999999999" x14ac:dyDescent="0.4"/>
  <sheetData>
    <row r="1" spans="1:7" ht="21" x14ac:dyDescent="0.4">
      <c r="A1" s="32" t="s">
        <v>220</v>
      </c>
      <c r="B1" s="32"/>
      <c r="C1" s="32"/>
      <c r="D1" s="32"/>
      <c r="E1" s="32"/>
      <c r="F1" s="32"/>
      <c r="G1" s="32"/>
    </row>
    <row r="3" spans="1:7" x14ac:dyDescent="0.4">
      <c r="A3" s="30" t="s">
        <v>221</v>
      </c>
      <c r="B3" s="30" t="s">
        <v>222</v>
      </c>
      <c r="C3" s="30" t="s">
        <v>223</v>
      </c>
      <c r="D3" s="30" t="s">
        <v>224</v>
      </c>
      <c r="E3" s="30" t="s">
        <v>225</v>
      </c>
      <c r="F3" s="30" t="s">
        <v>226</v>
      </c>
      <c r="G3" s="30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7620</xdr:rowOff>
                  </from>
                  <to>
                    <xdr:col>9</xdr:col>
                    <xdr:colOff>647700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K17" sqref="K17"/>
    </sheetView>
  </sheetViews>
  <sheetFormatPr defaultRowHeight="17.399999999999999" x14ac:dyDescent="0.4"/>
  <sheetData>
    <row r="1" spans="1:6" ht="21" x14ac:dyDescent="0.4">
      <c r="A1" s="32" t="s">
        <v>237</v>
      </c>
      <c r="B1" s="32"/>
      <c r="C1" s="32"/>
      <c r="D1" s="32"/>
      <c r="E1" s="32"/>
      <c r="F1" s="32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예린 이</cp:lastModifiedBy>
  <dcterms:created xsi:type="dcterms:W3CDTF">2023-04-27T08:01:32Z</dcterms:created>
  <dcterms:modified xsi:type="dcterms:W3CDTF">2025-07-22T17:54:37Z</dcterms:modified>
</cp:coreProperties>
</file>