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C4407D69-9FBA-401F-ADD6-DE186BAC88F5}" xr6:coauthVersionLast="47" xr6:coauthVersionMax="47" xr10:uidLastSave="{00000000-0000-0000-0000-000000000000}"/>
  <bookViews>
    <workbookView xWindow="-120" yWindow="-120" windowWidth="29040" windowHeight="15720" tabRatio="77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5" i="5" l="1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J20" i="3"/>
  <c r="M13" i="3" a="1"/>
  <c r="M13" i="3"/>
  <c r="M14" i="3" a="1"/>
  <c r="M14" i="3"/>
  <c r="M15" i="3" a="1"/>
  <c r="M15" i="3"/>
  <c r="M16" i="3" a="1"/>
  <c r="M16" i="3"/>
  <c r="M12" i="3" a="1"/>
  <c r="M12" i="3"/>
  <c r="L12" i="3" a="1"/>
  <c r="L12" i="3"/>
  <c r="L13" i="3" a="1"/>
  <c r="L13" i="3"/>
  <c r="L14" i="3" a="1"/>
  <c r="L14" i="3"/>
  <c r="L15" i="3" a="1"/>
  <c r="L15" i="3"/>
  <c r="L16" i="3" a="1"/>
  <c r="L16" i="3"/>
  <c r="K13" i="3" a="1"/>
  <c r="K13" i="3"/>
  <c r="K14" i="3" a="1"/>
  <c r="K14" i="3"/>
  <c r="K15" i="3" a="1"/>
  <c r="K15" i="3"/>
  <c r="K16" i="3" a="1"/>
  <c r="K16" i="3"/>
  <c r="K12" i="3" a="1"/>
  <c r="K12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B35" i="1"/>
  <c r="H5" i="3" a="1"/>
  <c r="H6" i="3" a="1"/>
  <c r="H7" i="3" a="1"/>
  <c r="H8" i="3" a="1"/>
  <c r="H9" i="3" a="1"/>
  <c r="H10" i="3" a="1"/>
  <c r="H11" i="3" a="1"/>
  <c r="H12" i="3" a="1"/>
  <c r="H13" i="3" a="1"/>
  <c r="H14" i="3" a="1"/>
  <c r="H15" i="3" a="1"/>
  <c r="H16" i="3" a="1"/>
  <c r="H17" i="3" a="1"/>
  <c r="H18" i="3" a="1"/>
  <c r="H19" i="3" a="1"/>
  <c r="H20" i="3" a="1"/>
  <c r="H21" i="3" a="1"/>
  <c r="H22" i="3" a="1"/>
  <c r="H23" i="3" a="1"/>
  <c r="H24" i="3" a="1"/>
  <c r="H25" i="3" a="1"/>
  <c r="H26" i="3" a="1"/>
  <c r="H27" i="3" a="1"/>
  <c r="H28" i="3" a="1"/>
  <c r="H29" i="3" a="1"/>
  <c r="H30" i="3" a="1"/>
  <c r="H31" i="3" a="1"/>
  <c r="H32" i="3" a="1"/>
  <c r="H33" i="3" a="1"/>
  <c r="H4" i="3" a="1"/>
  <c r="H33" i="3" l="1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H6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147F613-C24A-4F2C-AAD5-91C907F42A7B}" name="MS Access Database_Query" type="1" refreshedVersion="8" background="1">
    <dbPr connection="DSN=MS Access Database;DBQ=C:\Users\admin\Desktop\★시나공 문제★\엑셀\00회\학용품.accdb;DefaultDir=C:\Users\admin\Desktop\★시나공 문제★\엑셀\00회;DriverId=25;FIL=MS Access;MaxBufferSize=2048;PageTimeout=5;" command="SELECT 학용품판매.날짜, 학용품판매.문구점, 학용품판매.품목, 학용품판매.단가, 학용품판매.수량_x000d__x000a_FROM `C:\Users\admin\Desktop\★시나공 문제★\엑셀\00회\학용품.accdb`.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<sst xmlns="http://schemas.openxmlformats.org/spreadsheetml/2006/main" count="529" uniqueCount="70">
  <si>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</si>
  <si>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</si>
  <si>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</si>
  <si>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</si>
  <si>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</si>
  <si>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</si>
  <si>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</si>
  <si>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</si>
  <si>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</si>
  <si>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</si>
  <si>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</si>
  <si>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</si>
  <si>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</si>
  <si>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</si>
  <si>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</si>
  <si>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</si>
  <si>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</si>
  <si>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</si>
  <si>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</si>
  <si>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</si>
  <si>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</si>
  <si>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</si>
  <si>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</si>
  <si>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</si>
  <si>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</si>
  <si>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</si>
  <si>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</si>
  <si>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</si>
  <si>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</si>
  <si>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</si>
  <si>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</si>
  <si>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</si>
  <si>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</si>
  <si>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</si>
  <si>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</si>
  <si>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</si>
  <si>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</si>
  <si>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</si>
  <si>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</si>
  <si>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</si>
  <si>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</si>
  <si>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</si>
  <si>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</si>
  <si>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</si>
  <si>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</si>
  <si>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</si>
  <si>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</si>
  <si>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</si>
  <si>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</si>
  <si>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</si>
  <si>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</si>
  <si>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</si>
  <si>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</si>
  <si>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</si>
  <si>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</si>
  <si>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</si>
  <si>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</si>
  <si>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</si>
  <si>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</si>
  <si>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</si>
  <si>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</si>
  <si>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</si>
  <si>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</si>
  <si>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</si>
  <si>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</si>
  <si>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</si>
  <si>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</si>
  <si>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</si>
  <si>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</si>
  <si>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 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</si>
</sst>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5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" refreshedDate="45733.84249560185" backgroundQuery="1" createdVersion="8" refreshedVersion="8" minRefreshableVersion="3" recordCount="30" xr:uid="{C029D337-779E-4313-B596-9C9A1FBE537B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418D52E-6846-4ED1-9E8F-4ECC0143F414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name="날짜"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2" baseItem="3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zoomScale="90" zoomScaleNormal="90" workbookViewId="0"/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</cols>
  <sheetData>
    <row r="2" spans="2:7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3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3">
      <c r="B34" t="s">
        <v>51</v>
      </c>
    </row>
    <row r="35" spans="2:7" x14ac:dyDescent="0.3">
      <c r="B35" t="b">
        <f>AND(FIND("화",C3)&gt;=1, OR(MONTH(B3)=5, MONTH(B3)=7))</f>
        <v>0</v>
      </c>
    </row>
    <row r="37" spans="2:7" x14ac:dyDescent="0.3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3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(ISEVEN(ROW())) * 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/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opLeftCell="A2" zoomScale="95" zoomScaleNormal="95" workbookViewId="0">
      <selection activeCell="A2" sqref="A2"/>
    </sheetView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1" width="12.375" customWidth="1"/>
    <col min="12" max="12" width="12.25" customWidth="1"/>
    <col min="14" max="14" width="5.375" bestFit="1" customWidth="1"/>
    <col min="15" max="15" width="6.375" bestFit="1" customWidth="1"/>
  </cols>
  <sheetData>
    <row r="2" spans="1:15" x14ac:dyDescent="0.3">
      <c r="A2" t="s">
        <v>20</v>
      </c>
    </row>
    <row r="3" spans="1:15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E4*F4*(1-VLOOKUP(D4,$J$5:$O$8,MATCH(F4,$K$4:$O$4,1)+1,FALSE))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E5*F5*(1-VLOOKUP(D5,$J$5:$O$8,MATCH(F5,$K$4:$O$4,1)+1,FALSE))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 * ($D$4:$D$33=K$11), $F$4:$F$33)),"판매수량없음")</f>
        <v>99</v>
      </c>
      <c r="L12" s="17">
        <f t="array" ref="L12">IFERROR(AVERAGE(IF(($B$4:$B$33=$J12) * ($D$4:$D$33=L$11), $F$4:$F$33)),"판매수량없음")</f>
        <v>71.666666666666671</v>
      </c>
      <c r="M12" s="17" t="str">
        <f t="array" ref="M12">TEXT(SUM(($B$4:$B$33=$J12) * 1),"0건")</f>
        <v>5건</v>
      </c>
    </row>
    <row r="13" spans="1:15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 * ($D$4:$D$33=K$11), $F$4:$F$33)),"판매수량없음")</f>
        <v>판매수량없음</v>
      </c>
      <c r="L13" s="17">
        <f t="array" ref="L13">IFERROR(AVERAGE(IF(($B$4:$B$33=$J13) * ($D$4:$D$33=L$11), $F$4:$F$33)),"판매수량없음")</f>
        <v>79.2</v>
      </c>
      <c r="M13" s="17" t="str">
        <f t="array" ref="M13">TEXT(SUM(($B$4:$B$33=$J13) * 1),"0건")</f>
        <v>9건</v>
      </c>
    </row>
    <row r="14" spans="1:15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 * ($D$4:$D$33=K$11), $F$4:$F$33)),"판매수량없음")</f>
        <v>57</v>
      </c>
      <c r="L14" s="17" t="str">
        <f t="array" ref="L14">IFERROR(AVERAGE(IF(($B$4:$B$33=$J14) * ($D$4:$D$33=L$11), $F$4:$F$33)),"판매수량없음")</f>
        <v>판매수량없음</v>
      </c>
      <c r="M14" s="17" t="str">
        <f t="array" ref="M14">TEXT(SUM(($B$4:$B$33=$J14) * 1),"0건")</f>
        <v>2건</v>
      </c>
    </row>
    <row r="15" spans="1:15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 * ($D$4:$D$33=K$11), $F$4:$F$33)),"판매수량없음")</f>
        <v>판매수량없음</v>
      </c>
      <c r="L15" s="17">
        <f t="array" ref="L15">IFERROR(AVERAGE(IF(($B$4:$B$33=$J15) * ($D$4:$D$33=L$11), $F$4:$F$33)),"판매수량없음")</f>
        <v>24</v>
      </c>
      <c r="M15" s="17" t="str">
        <f t="array" ref="M15">TEXT(SUM(($B$4:$B$33=$J15) * 1),"0건")</f>
        <v>9건</v>
      </c>
    </row>
    <row r="16" spans="1:15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 * ($D$4:$D$33=K$11), $F$4:$F$33)),"판매수량없음")</f>
        <v>50.333333333333336</v>
      </c>
      <c r="L16" s="17">
        <f t="array" ref="L16">IFERROR(AVERAGE(IF(($B$4:$B$33=$J16) * ($D$4:$D$33=L$11), $F$4:$F$33)),"판매수량없음")</f>
        <v>72</v>
      </c>
      <c r="M16" s="17" t="str">
        <f t="array" ref="M16">TEXT(SUM(($B$4:$B$33=$J16) * 1),"0건")</f>
        <v>5건</v>
      </c>
    </row>
    <row r="17" spans="1:13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2" t="s">
        <v>26</v>
      </c>
      <c r="K19" s="42"/>
      <c r="L19" s="42"/>
      <c r="M19" s="42"/>
    </row>
    <row r="20" spans="1:13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3" t="str">
        <f>INDEX(D4:D33,MATCH(MAX(F4:F33),F4:F33,0),1) &amp; "-" &amp; INDEX(B4:B33,MATCH(MAX(F4:F33),F4:F33,0),1)</f>
        <v>종합장-새싹문구</v>
      </c>
      <c r="K20" s="44"/>
      <c r="L20" s="44"/>
      <c r="M20" s="44"/>
    </row>
    <row r="21" spans="1:13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/>
  </sheetViews>
  <sheetFormatPr defaultRowHeight="16.5" x14ac:dyDescent="0.3"/>
  <cols>
    <col min="2" max="2" width="9.375" bestFit="1" customWidth="1"/>
    <col min="4" max="9" width="11.125" bestFit="1" customWidth="1"/>
    <col min="10" max="11" width="15.875" bestFit="1" customWidth="1"/>
    <col min="12" max="63" width="12.5" bestFit="1" customWidth="1"/>
    <col min="64" max="65" width="15.875" bestFit="1" customWidth="1"/>
    <col min="66" max="67" width="18.375" bestFit="1" customWidth="1"/>
    <col min="68" max="69" width="12.5" bestFit="1" customWidth="1"/>
    <col min="70" max="71" width="19.625" bestFit="1" customWidth="1"/>
    <col min="72" max="73" width="12.5" bestFit="1" customWidth="1"/>
    <col min="74" max="75" width="19.625" bestFit="1" customWidth="1"/>
    <col min="76" max="77" width="12.5" bestFit="1" customWidth="1"/>
    <col min="78" max="79" width="18.375" bestFit="1" customWidth="1"/>
    <col min="80" max="81" width="12.5" bestFit="1" customWidth="1"/>
    <col min="82" max="83" width="19.625" bestFit="1" customWidth="1"/>
    <col min="84" max="85" width="12.5" bestFit="1" customWidth="1"/>
    <col min="86" max="87" width="19.625" bestFit="1" customWidth="1"/>
    <col min="88" max="89" width="12.5" bestFit="1" customWidth="1"/>
    <col min="90" max="91" width="18.375" bestFit="1" customWidth="1"/>
    <col min="92" max="93" width="12.5" bestFit="1" customWidth="1"/>
    <col min="94" max="95" width="18.375" bestFit="1" customWidth="1"/>
    <col min="96" max="97" width="12.5" bestFit="1" customWidth="1"/>
    <col min="98" max="99" width="19.625" bestFit="1" customWidth="1"/>
    <col min="100" max="101" width="12.5" bestFit="1" customWidth="1"/>
    <col min="102" max="103" width="19.625" bestFit="1" customWidth="1"/>
    <col min="104" max="105" width="12.5" bestFit="1" customWidth="1"/>
    <col min="106" max="107" width="18.375" bestFit="1" customWidth="1"/>
    <col min="108" max="109" width="12.5" bestFit="1" customWidth="1"/>
    <col min="110" max="111" width="19.625" bestFit="1" customWidth="1"/>
    <col min="112" max="113" width="12.5" bestFit="1" customWidth="1"/>
    <col min="114" max="115" width="19.625" bestFit="1" customWidth="1"/>
    <col min="116" max="117" width="12.5" bestFit="1" customWidth="1"/>
    <col min="118" max="119" width="19.625" bestFit="1" customWidth="1"/>
    <col min="120" max="121" width="12.5" bestFit="1" customWidth="1"/>
    <col min="122" max="123" width="18.375" bestFit="1" customWidth="1"/>
    <col min="124" max="125" width="15.875" bestFit="1" customWidth="1"/>
    <col min="126" max="127" width="19.625" bestFit="1" customWidth="1"/>
    <col min="128" max="129" width="12.5" bestFit="1" customWidth="1"/>
    <col min="130" max="131" width="19.625" bestFit="1" customWidth="1"/>
    <col min="132" max="133" width="15.125" bestFit="1" customWidth="1"/>
    <col min="134" max="135" width="12.5" bestFit="1" customWidth="1"/>
    <col min="136" max="137" width="18.375" bestFit="1" customWidth="1"/>
    <col min="138" max="139" width="15.125" bestFit="1" customWidth="1"/>
    <col min="140" max="141" width="15.875" bestFit="1" customWidth="1"/>
  </cols>
  <sheetData>
    <row r="2" spans="2:9" x14ac:dyDescent="0.3">
      <c r="D2" s="34" t="s">
        <v>0</v>
      </c>
      <c r="E2" s="34" t="s">
        <v>55</v>
      </c>
    </row>
    <row r="3" spans="2:9" x14ac:dyDescent="0.3">
      <c r="D3" t="s">
        <v>56</v>
      </c>
      <c r="F3" t="s">
        <v>57</v>
      </c>
      <c r="H3" t="s">
        <v>58</v>
      </c>
    </row>
    <row r="4" spans="2:9" x14ac:dyDescent="0.3">
      <c r="B4" s="34" t="s">
        <v>1</v>
      </c>
      <c r="C4" s="34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3">
      <c r="B5" t="s">
        <v>17</v>
      </c>
      <c r="D5" s="35">
        <v>30000</v>
      </c>
      <c r="E5">
        <v>164</v>
      </c>
      <c r="F5" s="35">
        <v>20000</v>
      </c>
      <c r="G5">
        <v>35</v>
      </c>
      <c r="H5" s="35">
        <v>15000</v>
      </c>
      <c r="I5">
        <v>51</v>
      </c>
    </row>
    <row r="6" spans="2:9" x14ac:dyDescent="0.3">
      <c r="C6" t="s">
        <v>13</v>
      </c>
      <c r="D6" s="35">
        <v>30000</v>
      </c>
      <c r="E6">
        <v>164</v>
      </c>
      <c r="F6" s="35">
        <v>15000</v>
      </c>
      <c r="G6">
        <v>24</v>
      </c>
      <c r="H6" s="35">
        <v>15000</v>
      </c>
      <c r="I6">
        <v>51</v>
      </c>
    </row>
    <row r="7" spans="2:9" x14ac:dyDescent="0.3">
      <c r="C7" t="s">
        <v>10</v>
      </c>
      <c r="D7" s="35" t="s">
        <v>59</v>
      </c>
      <c r="E7" t="s">
        <v>59</v>
      </c>
      <c r="F7" s="35">
        <v>5000</v>
      </c>
      <c r="G7">
        <v>11</v>
      </c>
      <c r="H7" s="35" t="s">
        <v>59</v>
      </c>
      <c r="I7" t="s">
        <v>59</v>
      </c>
    </row>
    <row r="8" spans="2:9" x14ac:dyDescent="0.3">
      <c r="B8" t="s">
        <v>8</v>
      </c>
      <c r="D8" s="35">
        <v>65000</v>
      </c>
      <c r="E8">
        <v>461</v>
      </c>
      <c r="F8" s="35">
        <v>30000</v>
      </c>
      <c r="G8">
        <v>179</v>
      </c>
      <c r="H8" s="35">
        <v>15000</v>
      </c>
      <c r="I8">
        <v>92</v>
      </c>
    </row>
    <row r="9" spans="2:9" x14ac:dyDescent="0.3">
      <c r="C9" t="s">
        <v>13</v>
      </c>
      <c r="D9" s="35">
        <v>45000</v>
      </c>
      <c r="E9">
        <v>197</v>
      </c>
      <c r="F9" s="35">
        <v>30000</v>
      </c>
      <c r="G9">
        <v>179</v>
      </c>
      <c r="H9" s="35">
        <v>15000</v>
      </c>
      <c r="I9">
        <v>92</v>
      </c>
    </row>
    <row r="10" spans="2:9" x14ac:dyDescent="0.3">
      <c r="C10" t="s">
        <v>10</v>
      </c>
      <c r="D10" s="35">
        <v>20000</v>
      </c>
      <c r="E10">
        <v>264</v>
      </c>
      <c r="F10" s="35" t="s">
        <v>59</v>
      </c>
      <c r="G10" t="s">
        <v>59</v>
      </c>
      <c r="H10" s="35" t="s">
        <v>59</v>
      </c>
      <c r="I10" t="s">
        <v>59</v>
      </c>
    </row>
    <row r="11" spans="2:9" x14ac:dyDescent="0.3">
      <c r="B11" t="s">
        <v>11</v>
      </c>
      <c r="D11" s="35">
        <v>1200</v>
      </c>
      <c r="E11">
        <v>57</v>
      </c>
      <c r="F11" s="35">
        <v>1000</v>
      </c>
      <c r="G11">
        <v>99</v>
      </c>
      <c r="H11" s="35" t="s">
        <v>59</v>
      </c>
      <c r="I11" t="s">
        <v>59</v>
      </c>
    </row>
    <row r="12" spans="2:9" x14ac:dyDescent="0.3">
      <c r="C12" t="s">
        <v>7</v>
      </c>
      <c r="D12" s="35">
        <v>1200</v>
      </c>
      <c r="E12">
        <v>57</v>
      </c>
      <c r="F12" s="35" t="s">
        <v>59</v>
      </c>
      <c r="G12" t="s">
        <v>59</v>
      </c>
      <c r="H12" s="35" t="s">
        <v>59</v>
      </c>
      <c r="I12" t="s">
        <v>59</v>
      </c>
    </row>
    <row r="13" spans="2:9" x14ac:dyDescent="0.3">
      <c r="C13" t="s">
        <v>16</v>
      </c>
      <c r="D13" s="35" t="s">
        <v>59</v>
      </c>
      <c r="E13" t="s">
        <v>59</v>
      </c>
      <c r="F13" s="35">
        <v>1000</v>
      </c>
      <c r="G13">
        <v>99</v>
      </c>
      <c r="H13" s="35" t="s">
        <v>59</v>
      </c>
      <c r="I13" t="s">
        <v>59</v>
      </c>
    </row>
    <row r="14" spans="2:9" x14ac:dyDescent="0.3">
      <c r="B14" t="s">
        <v>14</v>
      </c>
      <c r="D14" s="35">
        <v>7000</v>
      </c>
      <c r="E14">
        <v>178</v>
      </c>
      <c r="F14" s="35">
        <v>8200</v>
      </c>
      <c r="G14">
        <v>248</v>
      </c>
      <c r="H14" s="35">
        <v>6000</v>
      </c>
      <c r="I14">
        <v>51</v>
      </c>
    </row>
    <row r="15" spans="2:9" x14ac:dyDescent="0.3">
      <c r="C15" t="s">
        <v>7</v>
      </c>
      <c r="D15" s="35" t="s">
        <v>59</v>
      </c>
      <c r="E15" t="s">
        <v>59</v>
      </c>
      <c r="F15" s="35">
        <v>1200</v>
      </c>
      <c r="G15">
        <v>99</v>
      </c>
      <c r="H15" s="35" t="s">
        <v>59</v>
      </c>
      <c r="I15" t="s">
        <v>59</v>
      </c>
    </row>
    <row r="16" spans="2:9" x14ac:dyDescent="0.3">
      <c r="C16" t="s">
        <v>16</v>
      </c>
      <c r="D16" s="35">
        <v>2000</v>
      </c>
      <c r="E16">
        <v>149</v>
      </c>
      <c r="F16" s="35">
        <v>2000</v>
      </c>
      <c r="G16">
        <v>95</v>
      </c>
      <c r="H16" s="35">
        <v>1000</v>
      </c>
      <c r="I16">
        <v>29</v>
      </c>
    </row>
    <row r="17" spans="2:9" x14ac:dyDescent="0.3">
      <c r="C17" t="s">
        <v>10</v>
      </c>
      <c r="D17" s="35">
        <v>5000</v>
      </c>
      <c r="E17">
        <v>29</v>
      </c>
      <c r="F17" s="35">
        <v>5000</v>
      </c>
      <c r="G17">
        <v>54</v>
      </c>
      <c r="H17" s="35">
        <v>5000</v>
      </c>
      <c r="I17">
        <v>22</v>
      </c>
    </row>
    <row r="18" spans="2:9" x14ac:dyDescent="0.3">
      <c r="B18" t="s">
        <v>5</v>
      </c>
      <c r="D18" s="35">
        <v>2400</v>
      </c>
      <c r="E18">
        <v>135</v>
      </c>
      <c r="F18" s="35">
        <v>1200</v>
      </c>
      <c r="G18">
        <v>16</v>
      </c>
      <c r="H18" s="35">
        <v>5000</v>
      </c>
      <c r="I18">
        <v>86</v>
      </c>
    </row>
    <row r="19" spans="2:9" x14ac:dyDescent="0.3">
      <c r="C19" t="s">
        <v>7</v>
      </c>
      <c r="D19" s="35">
        <v>2400</v>
      </c>
      <c r="E19">
        <v>135</v>
      </c>
      <c r="F19" s="35">
        <v>1200</v>
      </c>
      <c r="G19">
        <v>16</v>
      </c>
      <c r="H19" s="35" t="s">
        <v>59</v>
      </c>
      <c r="I19" t="s">
        <v>59</v>
      </c>
    </row>
    <row r="20" spans="2:9" x14ac:dyDescent="0.3">
      <c r="C20" t="s">
        <v>10</v>
      </c>
      <c r="D20" s="35" t="s">
        <v>59</v>
      </c>
      <c r="E20" t="s">
        <v>59</v>
      </c>
      <c r="F20" s="35" t="s">
        <v>59</v>
      </c>
      <c r="G20" t="s">
        <v>59</v>
      </c>
      <c r="H20" s="35">
        <v>5000</v>
      </c>
      <c r="I20">
        <v>86</v>
      </c>
    </row>
    <row r="21" spans="2:9" x14ac:dyDescent="0.3">
      <c r="B21" t="s">
        <v>52</v>
      </c>
      <c r="D21" s="35">
        <v>105600</v>
      </c>
      <c r="E21">
        <v>995</v>
      </c>
      <c r="F21" s="35">
        <v>60400</v>
      </c>
      <c r="G21">
        <v>577</v>
      </c>
      <c r="H21" s="35">
        <v>41000</v>
      </c>
      <c r="I21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/>
  </sheetViews>
  <sheetFormatPr defaultRowHeight="16.5" outlineLevelRow="3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27</v>
      </c>
    </row>
    <row r="2" spans="2:7" x14ac:dyDescent="0.3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3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3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3">
      <c r="B5" s="15"/>
      <c r="C5" s="14"/>
      <c r="D5" s="14"/>
      <c r="E5" s="36" t="s">
        <v>64</v>
      </c>
      <c r="F5" s="40">
        <f>SUBTOTAL(3,F3:F4)</f>
        <v>2</v>
      </c>
      <c r="G5" s="24"/>
    </row>
    <row r="6" spans="2:7" outlineLevel="3" x14ac:dyDescent="0.3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3">
      <c r="B7" s="15"/>
      <c r="C7" s="14"/>
      <c r="D7" s="14"/>
      <c r="E7" s="36" t="s">
        <v>65</v>
      </c>
      <c r="F7" s="40">
        <f>SUBTOTAL(3,F6:F6)</f>
        <v>1</v>
      </c>
      <c r="G7" s="24"/>
    </row>
    <row r="8" spans="2:7" outlineLevel="1" x14ac:dyDescent="0.3">
      <c r="B8" s="15"/>
      <c r="C8" s="36" t="s">
        <v>60</v>
      </c>
      <c r="D8" s="14"/>
      <c r="E8" s="14"/>
      <c r="F8" s="24"/>
      <c r="G8" s="24">
        <f>SUBTOTAL(9,G3:G6)</f>
        <v>246</v>
      </c>
    </row>
    <row r="9" spans="2:7" outlineLevel="3" x14ac:dyDescent="0.3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3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3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3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3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3">
      <c r="B14" s="15"/>
      <c r="C14" s="14"/>
      <c r="D14" s="14"/>
      <c r="E14" s="36" t="s">
        <v>64</v>
      </c>
      <c r="F14" s="40">
        <f>SUBTOTAL(3,F9:F13)</f>
        <v>5</v>
      </c>
      <c r="G14" s="24"/>
    </row>
    <row r="15" spans="2:7" outlineLevel="3" x14ac:dyDescent="0.3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3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3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3">
      <c r="B18" s="15"/>
      <c r="C18" s="14"/>
      <c r="D18" s="14"/>
      <c r="E18" s="36" t="s">
        <v>66</v>
      </c>
      <c r="F18" s="40">
        <f>SUBTOTAL(3,F15:F17)</f>
        <v>3</v>
      </c>
      <c r="G18" s="24"/>
    </row>
    <row r="19" spans="2:7" outlineLevel="1" x14ac:dyDescent="0.3">
      <c r="B19" s="15"/>
      <c r="C19" s="36" t="s">
        <v>61</v>
      </c>
      <c r="D19" s="14"/>
      <c r="E19" s="14"/>
      <c r="F19" s="24"/>
      <c r="G19" s="24">
        <f>SUBTOTAL(9,G9:G17)</f>
        <v>618</v>
      </c>
    </row>
    <row r="20" spans="2:7" outlineLevel="3" x14ac:dyDescent="0.3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3">
      <c r="B21" s="15"/>
      <c r="C21" s="14"/>
      <c r="D21" s="14"/>
      <c r="E21" s="36" t="s">
        <v>64</v>
      </c>
      <c r="F21" s="40">
        <f>SUBTOTAL(3,F20:F20)</f>
        <v>1</v>
      </c>
      <c r="G21" s="24"/>
    </row>
    <row r="22" spans="2:7" outlineLevel="3" x14ac:dyDescent="0.3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3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3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3">
      <c r="B25" s="15"/>
      <c r="C25" s="14"/>
      <c r="D25" s="14"/>
      <c r="E25" s="36" t="s">
        <v>67</v>
      </c>
      <c r="F25" s="40">
        <f>SUBTOTAL(3,F22:F24)</f>
        <v>3</v>
      </c>
      <c r="G25" s="24"/>
    </row>
    <row r="26" spans="2:7" outlineLevel="3" x14ac:dyDescent="0.3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3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3">
      <c r="B28" s="15"/>
      <c r="C28" s="14"/>
      <c r="D28" s="14"/>
      <c r="E28" s="36" t="s">
        <v>66</v>
      </c>
      <c r="F28" s="40">
        <f>SUBTOTAL(3,F26:F27)</f>
        <v>2</v>
      </c>
      <c r="G28" s="24"/>
    </row>
    <row r="29" spans="2:7" outlineLevel="1" x14ac:dyDescent="0.3">
      <c r="B29" s="15"/>
      <c r="C29" s="36" t="s">
        <v>62</v>
      </c>
      <c r="D29" s="14"/>
      <c r="E29" s="14"/>
      <c r="F29" s="24"/>
      <c r="G29" s="24">
        <f>SUBTOTAL(9,G20:G27)</f>
        <v>294</v>
      </c>
    </row>
    <row r="30" spans="2:7" outlineLevel="3" x14ac:dyDescent="0.3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3">
      <c r="B31" s="15"/>
      <c r="C31" s="14"/>
      <c r="D31" s="14"/>
      <c r="E31" s="36" t="s">
        <v>64</v>
      </c>
      <c r="F31" s="40">
        <f>SUBTOTAL(3,F30:F30)</f>
        <v>1</v>
      </c>
      <c r="G31" s="24"/>
    </row>
    <row r="32" spans="2:7" outlineLevel="3" x14ac:dyDescent="0.3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3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3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3">
      <c r="B35" s="37"/>
      <c r="C35" s="20"/>
      <c r="D35" s="20"/>
      <c r="E35" s="39" t="s">
        <v>65</v>
      </c>
      <c r="F35" s="41">
        <f>SUBTOTAL(3,F32:F34)</f>
        <v>3</v>
      </c>
      <c r="G35" s="38"/>
    </row>
    <row r="36" spans="2:7" outlineLevel="1" x14ac:dyDescent="0.3">
      <c r="B36" s="37"/>
      <c r="C36" s="39" t="s">
        <v>63</v>
      </c>
      <c r="D36" s="20"/>
      <c r="E36" s="20"/>
      <c r="F36" s="38"/>
      <c r="G36" s="38">
        <f>SUBTOTAL(9,G30:G34)</f>
        <v>223</v>
      </c>
    </row>
    <row r="37" spans="2:7" x14ac:dyDescent="0.3">
      <c r="B37" s="37"/>
      <c r="C37" s="39"/>
      <c r="D37" s="20"/>
      <c r="E37" s="39" t="s">
        <v>68</v>
      </c>
      <c r="F37" s="41">
        <f>SUBTOTAL(3,F3:F34)</f>
        <v>21</v>
      </c>
      <c r="G37" s="38"/>
    </row>
    <row r="38" spans="2:7" x14ac:dyDescent="0.3">
      <c r="B38" s="37"/>
      <c r="C38" s="39" t="s">
        <v>52</v>
      </c>
      <c r="D38" s="20"/>
      <c r="E38" s="20"/>
      <c r="F38" s="38"/>
      <c r="G38" s="38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workbookViewId="0"/>
  </sheetViews>
  <sheetFormatPr defaultRowHeight="16.5" x14ac:dyDescent="0.3"/>
  <cols>
    <col min="1" max="1" width="11.875" customWidth="1"/>
    <col min="2" max="2" width="11.875" bestFit="1" customWidth="1"/>
  </cols>
  <sheetData>
    <row r="1" spans="1:2" x14ac:dyDescent="0.3">
      <c r="A1" t="s">
        <v>69</v>
      </c>
    </row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/>
  </sheetViews>
  <sheetFormatPr defaultRowHeight="16.5" x14ac:dyDescent="0.3"/>
  <cols>
    <col min="1" max="1" width="4.5" customWidth="1"/>
    <col min="2" max="7" width="11.875" customWidth="1"/>
  </cols>
  <sheetData>
    <row r="4" spans="2:7" x14ac:dyDescent="0.3">
      <c r="B4" t="s">
        <v>31</v>
      </c>
    </row>
    <row r="5" spans="2:7" x14ac:dyDescent="0.3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3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3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3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3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3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3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3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3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3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3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tabSelected="1" workbookViewId="0"/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20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45241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4"/>
      <c r="B4" s="14"/>
      <c r="C4" s="14"/>
      <c r="D4" s="16"/>
      <c r="E4" s="16"/>
      <c r="F4" s="16"/>
    </row>
    <row r="5" spans="1:10" x14ac:dyDescent="0.3">
      <c r="A5" s="14"/>
      <c r="B5" s="14"/>
      <c r="C5" s="14"/>
      <c r="D5" s="16"/>
      <c r="E5" s="16"/>
      <c r="F5" s="16"/>
    </row>
    <row r="6" spans="1:10" x14ac:dyDescent="0.3">
      <c r="A6" s="14"/>
      <c r="B6" s="14"/>
      <c r="C6" s="14"/>
      <c r="D6" s="16"/>
      <c r="E6" s="16"/>
      <c r="F6" s="16"/>
    </row>
    <row r="7" spans="1:10" x14ac:dyDescent="0.3">
      <c r="A7" s="14"/>
      <c r="B7" s="14"/>
      <c r="C7" s="14"/>
      <c r="D7" s="16"/>
      <c r="E7" s="16"/>
      <c r="F7" s="16"/>
    </row>
    <row r="8" spans="1:10" x14ac:dyDescent="0.3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3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3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3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">
      <c r="A13" s="14"/>
      <c r="B13" s="14"/>
      <c r="C13" s="14"/>
      <c r="D13" s="16"/>
      <c r="E13" s="16"/>
      <c r="F13" s="16"/>
    </row>
    <row r="14" spans="1:10" x14ac:dyDescent="0.3">
      <c r="A14" s="14"/>
      <c r="B14" s="14"/>
      <c r="C14" s="14"/>
      <c r="D14" s="16"/>
      <c r="E14" s="16"/>
      <c r="F14" s="16"/>
    </row>
    <row r="15" spans="1:10" x14ac:dyDescent="0.3">
      <c r="A15" s="14"/>
      <c r="B15" s="14"/>
      <c r="C15" s="14"/>
      <c r="D15" s="16"/>
      <c r="E15" s="16"/>
      <c r="F15" s="16"/>
    </row>
    <row r="16" spans="1:10" x14ac:dyDescent="0.3">
      <c r="A16" s="14"/>
      <c r="B16" s="14"/>
      <c r="C16" s="14"/>
      <c r="D16" s="16"/>
      <c r="E16" s="16"/>
      <c r="F16" s="16"/>
    </row>
    <row r="17" spans="1:6" x14ac:dyDescent="0.3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admin</cp:lastModifiedBy>
  <dcterms:created xsi:type="dcterms:W3CDTF">2023-08-09T00:13:15Z</dcterms:created>
  <dcterms:modified xsi:type="dcterms:W3CDTF">2025-03-17T11:29:56Z</dcterms:modified>
</cp:coreProperties>
</file>