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e87c65a2dbff36f/바탕 화면/2025_기출문제집_컴활1급실기_학습자료_241206 update/01 시험장따라하기/"/>
    </mc:Choice>
  </mc:AlternateContent>
  <xr:revisionPtr revIDLastSave="161" documentId="13_ncr:1_{E5794CA0-8874-4809-A20B-AE3B642E4095}" xr6:coauthVersionLast="47" xr6:coauthVersionMax="47" xr10:uidLastSave="{1B4A2B1A-AEBF-460C-A983-428AB83A7342}"/>
  <bookViews>
    <workbookView xWindow="-110" yWindow="-110" windowWidth="19420" windowHeight="11500" tabRatio="771" firstSheet="1" activeTab="3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" i="3" l="1" a="1"/>
  <c r="M12" i="3"/>
  <c r="M13" i="3" a="1"/>
  <c r="M13" i="3" s="1"/>
  <c r="M14" i="3" a="1"/>
  <c r="M14" i="3" s="1"/>
  <c r="M15" i="3" a="1"/>
  <c r="M15" i="3" s="1"/>
  <c r="M16" i="3" a="1"/>
  <c r="M16" i="3" s="1"/>
  <c r="J20" i="3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K13" i="3" a="1"/>
  <c r="K13" i="3" s="1"/>
  <c r="K14" i="3" a="1"/>
  <c r="K14" i="3" s="1"/>
  <c r="K15" i="3" a="1"/>
  <c r="K15" i="3" s="1"/>
  <c r="K16" i="3" a="1"/>
  <c r="K16" i="3"/>
  <c r="K12" i="3" a="1"/>
  <c r="K12" i="3" s="1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4" i="3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G38" i="5" s="1"/>
  <c r="B35" i="1"/>
  <c r="H5" i="3" a="1"/>
  <c r="H9" i="3" a="1"/>
  <c r="H13" i="3" a="1"/>
  <c r="H17" i="3" a="1"/>
  <c r="H21" i="3" a="1"/>
  <c r="H25" i="3" a="1"/>
  <c r="H29" i="3" a="1"/>
  <c r="H33" i="3" a="1"/>
  <c r="H6" i="3" a="1"/>
  <c r="H10" i="3" a="1"/>
  <c r="H14" i="3" a="1"/>
  <c r="H18" i="3" a="1"/>
  <c r="H22" i="3" a="1"/>
  <c r="H26" i="3" a="1"/>
  <c r="H30" i="3" a="1"/>
  <c r="H7" i="3" a="1"/>
  <c r="H11" i="3" a="1"/>
  <c r="H15" i="3" a="1"/>
  <c r="H19" i="3" a="1"/>
  <c r="H23" i="3" a="1"/>
  <c r="H27" i="3" a="1"/>
  <c r="H31" i="3" a="1"/>
  <c r="H8" i="3" a="1"/>
  <c r="H12" i="3" a="1"/>
  <c r="H16" i="3" a="1"/>
  <c r="H20" i="3" a="1"/>
  <c r="H24" i="3" a="1"/>
  <c r="H28" i="3" a="1"/>
  <c r="H32" i="3" a="1"/>
  <c r="H4" i="3" a="1"/>
  <c r="H32" i="3" l="1"/>
  <c r="H28" i="3"/>
  <c r="H24" i="3"/>
  <c r="H20" i="3"/>
  <c r="H16" i="3"/>
  <c r="H12" i="3"/>
  <c r="H8" i="3"/>
  <c r="H31" i="3"/>
  <c r="H27" i="3"/>
  <c r="H23" i="3"/>
  <c r="H19" i="3"/>
  <c r="H15" i="3"/>
  <c r="H11" i="3"/>
  <c r="H7" i="3"/>
  <c r="H30" i="3"/>
  <c r="H26" i="3"/>
  <c r="H22" i="3"/>
  <c r="H18" i="3"/>
  <c r="H14" i="3"/>
  <c r="H10" i="3"/>
  <c r="H6" i="3"/>
  <c r="H33" i="3"/>
  <c r="H29" i="3"/>
  <c r="H25" i="3"/>
  <c r="H21" i="3"/>
  <c r="H17" i="3"/>
  <c r="H13" i="3"/>
  <c r="H9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DB30926-7D2A-4EE9-A489-2052E2179CAE}" keepAlive="1" name="쿼리 - 학용품판매" description="통합 문서의 '학용품판매' 쿼리에 대한 연결입니다." type="5" refreshedVersion="8" background="1">
    <dbPr connection="Provider=Microsoft.Mashup.OleDb.1;Data Source=$Workbook$;Location=학용품판매;Extended Properties=&quot;&quot;" command="SELECT * FROM [학용품판매]"/>
  </connection>
  <connection id="2" xr16:uid="{05B99859-8857-4F7D-BCE2-8E330235E103}" keepAlive="1" name="쿼리 - 학용품판매 (2)" description="통합 문서의 '학용품판매 (2)' 쿼리에 대한 연결입니다." type="5" refreshedVersion="8" background="1">
    <dbPr connection="Provider=Microsoft.Mashup.OleDb.1;Data Source=$Workbook$;Location=&quot;학용품판매 (2)&quot;;Extended Properties=&quot;&quot;" command="SELECT * FROM [학용품판매 (2)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<sst xmlns="http://schemas.openxmlformats.org/spreadsheetml/2006/main" count="531" uniqueCount="71">
  <si>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</si>
  <si>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</si>
  <si>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</si>
  <si>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</si>
  <si>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</si>
  <si>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</si>
  <si>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</si>
  <si>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</si>
  <si>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</si>
  <si>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</si>
  <si>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</si>
  <si>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</si>
  <si>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</si>
  <si>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</si>
  <si>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</si>
  <si>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</si>
  <si>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</si>
  <si>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</si>
  <si>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</si>
  <si>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</si>
  <si>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</si>
  <si>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</si>
  <si>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</si>
  <si>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</si>
  <si>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</si>
  <si>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</si>
  <si>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</si>
  <si>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</si>
  <si>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</si>
  <si>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</si>
  <si>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</si>
  <si>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</si>
  <si>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</si>
  <si>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</si>
  <si>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</si>
  <si>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</si>
  <si>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</si>
  <si>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</si>
  <si>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</si>
  <si>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</si>
  <si>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</si>
  <si>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</si>
  <si>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</si>
  <si>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</si>
  <si>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</si>
  <si>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</si>
  <si>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</si>
  <si>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</si>
  <si>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</si>
  <si>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</si>
  <si>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</si>
  <si>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</si>
  <si>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</si>
  <si>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합계 : 단가</t>
  </si>
  <si>
    <t>합계 : 수량</t>
  </si>
  <si>
    <t>값</t>
  </si>
  <si>
    <t>분기(날짜)</t>
  </si>
  <si>
    <t>1사분기</t>
  </si>
  <si>
    <t>2사분기</t>
  </si>
  <si>
    <t>3사분기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</si>
  <si>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</si>
  <si>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</si>
  <si>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</si>
  <si>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</si>
  <si>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</si>
  <si>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</si>
  <si>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</si>
  <si>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</si>
  <si>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</si>
  <si>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</si>
  <si>
    <t>판매현황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</si>
</sst>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&quot;개&quot;"/>
    <numFmt numFmtId="177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" panose="020B0600000101010101" pitchFamily="50" charset="-127"/>
                <a:ea typeface="굴림" panose="020B0600000101010101" pitchFamily="50" charset="-127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판매금액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" panose="020B0600000101010101" pitchFamily="50" charset="-127"/>
              <a:ea typeface="굴림" panose="020B0600000101010101" pitchFamily="50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</xdr:row>
          <xdr:rowOff>0</xdr:rowOff>
        </xdr:from>
        <xdr:to>
          <xdr:col>7</xdr:col>
          <xdr:colOff>0</xdr:colOff>
          <xdr:row>3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2</xdr:row>
          <xdr:rowOff>203200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yerin" refreshedDate="45729.939404166667" backgroundQuery="1" createdVersion="8" refreshedVersion="8" minRefreshableVersion="3" recordCount="30" xr:uid="{977D5C12-A20D-4BF4-A260-0CF984564615}">
  <cacheSource type="external" connectionId="2"/>
  <cacheFields count="6">
    <cacheField name="날짜" numFmtId="0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>
      <sharedItems count="5">
        <s v="화진아트"/>
        <s v="모닝아트"/>
        <s v="새싹문구"/>
        <s v="신화상사"/>
        <s v="남경문구"/>
      </sharedItems>
    </cacheField>
    <cacheField name="품목" numFmtId="0">
      <sharedItems count="4">
        <s v="연필"/>
        <s v="크레파스"/>
        <s v="리코더"/>
        <s v="종합장"/>
      </sharedItems>
    </cacheField>
    <cacheField name="단가" numFmtId="0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479468-5C77-43B9-AC3E-68858FB6A7C8}" name="피벗 테이블1" cacheId="3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2" baseItem="3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13" workbookViewId="0">
      <selection activeCell="D28" sqref="D28"/>
    </sheetView>
  </sheetViews>
  <sheetFormatPr defaultRowHeight="17" x14ac:dyDescent="0.45"/>
  <cols>
    <col min="2" max="2" width="14.08203125" customWidth="1"/>
    <col min="3" max="3" width="14" customWidth="1"/>
    <col min="4" max="4" width="11.08203125" customWidth="1"/>
    <col min="5" max="5" width="10.5" customWidth="1"/>
    <col min="7" max="7" width="12" customWidth="1"/>
  </cols>
  <sheetData>
    <row r="2" spans="2:7" x14ac:dyDescent="0.45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5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5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5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5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5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5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5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5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5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5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5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5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5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5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5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5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5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5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5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5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5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5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5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5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5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5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5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5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5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5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5">
      <c r="B34" t="s">
        <v>51</v>
      </c>
    </row>
    <row r="35" spans="2:7" x14ac:dyDescent="0.45">
      <c r="B35" t="b">
        <f>AND(FIND("화",$C3)&gt;=1,OR(MONTH($B3)=5,MONTH($B3)=7))</f>
        <v>0</v>
      </c>
    </row>
    <row r="37" spans="2:7" x14ac:dyDescent="0.45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5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5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5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5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5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(ISEVEN(ROW()))*(LEFT($D3,1)="E")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J5" sqref="J5"/>
    </sheetView>
  </sheetViews>
  <sheetFormatPr defaultRowHeight="17" x14ac:dyDescent="0.45"/>
  <cols>
    <col min="1" max="1" width="4" customWidth="1"/>
    <col min="2" max="2" width="11.08203125" bestFit="1" customWidth="1"/>
    <col min="3" max="3" width="11.5" customWidth="1"/>
    <col min="4" max="4" width="10.58203125" customWidth="1"/>
    <col min="5" max="5" width="11" customWidth="1"/>
    <col min="6" max="6" width="10.08203125" customWidth="1"/>
    <col min="7" max="7" width="9.83203125" customWidth="1"/>
    <col min="8" max="8" width="12.75" customWidth="1"/>
  </cols>
  <sheetData>
    <row r="2" spans="2:8" x14ac:dyDescent="0.45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5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5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5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5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5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5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5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5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5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5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5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5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5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5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5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5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5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5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5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5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5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5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5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5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5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5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5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5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5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5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topLeftCell="A5" workbookViewId="0">
      <selection activeCell="M13" sqref="M13"/>
    </sheetView>
  </sheetViews>
  <sheetFormatPr defaultRowHeight="17" x14ac:dyDescent="0.45"/>
  <cols>
    <col min="1" max="1" width="11.08203125" bestFit="1" customWidth="1"/>
    <col min="5" max="5" width="8.33203125" bestFit="1" customWidth="1"/>
    <col min="6" max="6" width="6" bestFit="1" customWidth="1"/>
    <col min="7" max="7" width="10.83203125" bestFit="1" customWidth="1"/>
    <col min="8" max="8" width="14.83203125" bestFit="1" customWidth="1"/>
    <col min="9" max="9" width="4.25" customWidth="1"/>
    <col min="11" max="11" width="12.33203125" customWidth="1"/>
    <col min="12" max="12" width="12.25" customWidth="1"/>
    <col min="14" max="14" width="5.33203125" bestFit="1" customWidth="1"/>
    <col min="15" max="15" width="6.33203125" bestFit="1" customWidth="1"/>
  </cols>
  <sheetData>
    <row r="2" spans="1:15" x14ac:dyDescent="0.45">
      <c r="A2" t="s">
        <v>20</v>
      </c>
    </row>
    <row r="3" spans="1:15" x14ac:dyDescent="0.45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5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>
        <f>$E4*$F4*(1-VLOOKUP($D4,$J$4:$O$8,MATCH($F4,$K$4:$O$4,1)+1,FALSE))</f>
        <v>387000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5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>
        <f t="shared" ref="G5:G33" si="0">$E5*$F5*(1-VLOOKUP($D5,$J$4:$O$8,MATCH($F5,$K$4:$O$4,1)+1,FALSE))</f>
        <v>28420</v>
      </c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5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>
        <f t="shared" si="0"/>
        <v>37240</v>
      </c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5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>
        <f t="shared" si="0"/>
        <v>93000</v>
      </c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5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>
        <f t="shared" si="0"/>
        <v>1262250</v>
      </c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5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>
        <f t="shared" si="0"/>
        <v>1198500</v>
      </c>
      <c r="H9" s="17" t="str" cm="1">
        <f t="array" ref="H9">fn비고(A9)</f>
        <v>2020-4사분기</v>
      </c>
    </row>
    <row r="10" spans="1:15" x14ac:dyDescent="0.45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>
        <f t="shared" si="0"/>
        <v>918000</v>
      </c>
      <c r="H10" s="17" t="str" cm="1">
        <f t="array" ref="H10">fn비고(A10)</f>
        <v>2019-1사분기</v>
      </c>
      <c r="J10" t="s">
        <v>23</v>
      </c>
    </row>
    <row r="11" spans="1:15" x14ac:dyDescent="0.45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>
        <f t="shared" si="0"/>
        <v>373500</v>
      </c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5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>
        <f t="shared" si="0"/>
        <v>432450</v>
      </c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TEXT(SUM(($B$4:$B$33=$J12)*1),"0건")</f>
        <v>5건</v>
      </c>
    </row>
    <row r="13" spans="1:15" x14ac:dyDescent="0.45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>
        <f t="shared" si="0"/>
        <v>54096</v>
      </c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TEXT(SUM(($B$4:$B$33=$J13)*1),"0건")</f>
        <v>9건</v>
      </c>
    </row>
    <row r="14" spans="1:15" x14ac:dyDescent="0.45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>
        <f t="shared" si="0"/>
        <v>137750</v>
      </c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TEXT(SUM(($B$4:$B$33=$J14)*1),"0건")</f>
        <v>2건</v>
      </c>
    </row>
    <row r="15" spans="1:15" x14ac:dyDescent="0.45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>
        <f t="shared" si="0"/>
        <v>54720</v>
      </c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TEXT(SUM(($B$4:$B$33=$J15)*1),"0건")</f>
        <v>9건</v>
      </c>
    </row>
    <row r="16" spans="1:15" x14ac:dyDescent="0.45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>
        <f t="shared" si="0"/>
        <v>53900</v>
      </c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TEXT(SUM(($B$4:$B$33=$J16)*1),"0건")</f>
        <v>5건</v>
      </c>
    </row>
    <row r="17" spans="1:13" x14ac:dyDescent="0.45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>
        <f t="shared" si="0"/>
        <v>54720</v>
      </c>
      <c r="H17" s="17" t="str" cm="1">
        <f t="array" ref="H17">fn비고(A17)</f>
        <v>2019-4사분기</v>
      </c>
    </row>
    <row r="18" spans="1:13" x14ac:dyDescent="0.45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>
        <f t="shared" si="0"/>
        <v>251099.99999999997</v>
      </c>
      <c r="H18" s="17" t="str" cm="1">
        <f t="array" ref="H18">fn비고(A18)</f>
        <v>2020-2사분기</v>
      </c>
      <c r="J18" t="s">
        <v>25</v>
      </c>
    </row>
    <row r="19" spans="1:13" x14ac:dyDescent="0.45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>
        <f t="shared" si="0"/>
        <v>109296</v>
      </c>
      <c r="H19" s="17" t="str" cm="1">
        <f t="array" ref="H19">fn비고(A19)</f>
        <v>2019-2사분기</v>
      </c>
      <c r="J19" s="42" t="s">
        <v>26</v>
      </c>
      <c r="K19" s="42"/>
      <c r="L19" s="42"/>
      <c r="M19" s="42"/>
    </row>
    <row r="20" spans="1:13" x14ac:dyDescent="0.45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>
        <f t="shared" si="0"/>
        <v>98256</v>
      </c>
      <c r="H20" s="17" t="str" cm="1">
        <f t="array" ref="H20">fn비고(A20)</f>
        <v>2019-1사분기</v>
      </c>
      <c r="J20" s="43" t="str">
        <f>INDEX($A$4:$H$33,MATCH(MAX(F4:F33),F4:F33,0),4)&amp;"-"&amp;INDEX($A$4:$H$33,MATCH(MAX(F4:F33),F4:F33,0),2)</f>
        <v>종합장-새싹문구</v>
      </c>
      <c r="K20" s="43"/>
      <c r="L20" s="43"/>
      <c r="M20" s="43"/>
    </row>
    <row r="21" spans="1:13" x14ac:dyDescent="0.45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>
        <f t="shared" si="0"/>
        <v>288300</v>
      </c>
      <c r="H21" s="17" t="str" cm="1">
        <f t="array" ref="H21">fn비고(A21)</f>
        <v>2019-1사분기</v>
      </c>
    </row>
    <row r="22" spans="1:13" x14ac:dyDescent="0.45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>
        <f t="shared" si="0"/>
        <v>346500</v>
      </c>
      <c r="H22" s="17" t="str" cm="1">
        <f t="array" ref="H22">fn비고(A22)</f>
        <v>2020-1사분기</v>
      </c>
    </row>
    <row r="23" spans="1:13" x14ac:dyDescent="0.45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>
        <f t="shared" si="0"/>
        <v>65664</v>
      </c>
      <c r="H23" s="17" t="str" cm="1">
        <f t="array" ref="H23">fn비고(A23)</f>
        <v>2019-1사분기</v>
      </c>
    </row>
    <row r="24" spans="1:13" x14ac:dyDescent="0.45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>
        <f t="shared" si="0"/>
        <v>918000</v>
      </c>
      <c r="H24" s="17" t="str" cm="1">
        <f t="array" ref="H24">fn비고(A24)</f>
        <v>2019-4사분기</v>
      </c>
    </row>
    <row r="25" spans="1:13" x14ac:dyDescent="0.45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>
        <f t="shared" si="0"/>
        <v>84640</v>
      </c>
      <c r="H25" s="17" t="str" cm="1">
        <f t="array" ref="H25">fn비고(A25)</f>
        <v>2019-1사분기</v>
      </c>
    </row>
    <row r="26" spans="1:13" x14ac:dyDescent="0.45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>
        <f t="shared" si="0"/>
        <v>1224000</v>
      </c>
      <c r="H26" s="17" t="str" cm="1">
        <f t="array" ref="H26">fn비고(A26)</f>
        <v>2020-1사분기</v>
      </c>
    </row>
    <row r="27" spans="1:13" x14ac:dyDescent="0.45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>
        <f t="shared" si="0"/>
        <v>199500</v>
      </c>
      <c r="H27" s="17" t="str" cm="1">
        <f t="array" ref="H27">fn비고(A27)</f>
        <v>2019-3사분기</v>
      </c>
    </row>
    <row r="28" spans="1:13" x14ac:dyDescent="0.45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>
        <f t="shared" si="0"/>
        <v>688500</v>
      </c>
      <c r="H28" s="17" t="str" cm="1">
        <f t="array" ref="H28">fn비고(A28)</f>
        <v>2019-3사분기</v>
      </c>
    </row>
    <row r="29" spans="1:13" x14ac:dyDescent="0.45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>
        <f t="shared" si="0"/>
        <v>104500</v>
      </c>
      <c r="H29" s="17" t="str" cm="1">
        <f t="array" ref="H29">fn비고(A29)</f>
        <v>2019-3사분기</v>
      </c>
    </row>
    <row r="30" spans="1:13" x14ac:dyDescent="0.45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>
        <f t="shared" si="0"/>
        <v>334800</v>
      </c>
      <c r="H30" s="17" t="str" cm="1">
        <f t="array" ref="H30">fn비고(A30)</f>
        <v>2019-2사분기</v>
      </c>
    </row>
    <row r="31" spans="1:13" x14ac:dyDescent="0.45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>
        <f t="shared" si="0"/>
        <v>19200</v>
      </c>
      <c r="H31" s="17" t="str" cm="1">
        <f t="array" ref="H31">fn비고(A31)</f>
        <v>2019-2사분기</v>
      </c>
    </row>
    <row r="32" spans="1:13" x14ac:dyDescent="0.45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>
        <f t="shared" si="0"/>
        <v>1020000</v>
      </c>
      <c r="H32" s="17" t="str" cm="1">
        <f t="array" ref="H32">fn비고(A32)</f>
        <v>2019-2사분기</v>
      </c>
    </row>
    <row r="33" spans="1:8" x14ac:dyDescent="0.45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>
        <f t="shared" si="0"/>
        <v>1173000</v>
      </c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tabSelected="1" topLeftCell="A4" workbookViewId="0">
      <selection activeCell="D10" sqref="D10"/>
    </sheetView>
  </sheetViews>
  <sheetFormatPr defaultRowHeight="17" x14ac:dyDescent="0.45"/>
  <cols>
    <col min="2" max="2" width="13.1640625" bestFit="1" customWidth="1"/>
    <col min="3" max="3" width="8.5" bestFit="1" customWidth="1"/>
    <col min="4" max="9" width="12.08203125" bestFit="1" customWidth="1"/>
    <col min="10" max="11" width="15.1640625" bestFit="1" customWidth="1"/>
    <col min="12" max="18" width="10.58203125" bestFit="1" customWidth="1"/>
    <col min="19" max="20" width="15.1640625" bestFit="1" customWidth="1"/>
    <col min="21" max="31" width="11.58203125" bestFit="1" customWidth="1"/>
    <col min="32" max="32" width="6.83203125" bestFit="1" customWidth="1"/>
    <col min="33" max="67" width="11.58203125" bestFit="1" customWidth="1"/>
    <col min="68" max="69" width="18.33203125" bestFit="1" customWidth="1"/>
    <col min="70" max="71" width="22.1640625" bestFit="1" customWidth="1"/>
    <col min="72" max="73" width="13.6640625" bestFit="1" customWidth="1"/>
    <col min="74" max="75" width="22.1640625" bestFit="1" customWidth="1"/>
    <col min="76" max="77" width="13.6640625" bestFit="1" customWidth="1"/>
    <col min="78" max="79" width="22.1640625" bestFit="1" customWidth="1"/>
    <col min="80" max="81" width="13.6640625" bestFit="1" customWidth="1"/>
    <col min="82" max="83" width="22.1640625" bestFit="1" customWidth="1"/>
    <col min="84" max="85" width="13.6640625" bestFit="1" customWidth="1"/>
    <col min="86" max="87" width="22.1640625" bestFit="1" customWidth="1"/>
    <col min="88" max="89" width="13.6640625" bestFit="1" customWidth="1"/>
    <col min="90" max="91" width="22.1640625" bestFit="1" customWidth="1"/>
    <col min="92" max="93" width="13.6640625" bestFit="1" customWidth="1"/>
    <col min="94" max="95" width="22.1640625" bestFit="1" customWidth="1"/>
    <col min="96" max="97" width="13.6640625" bestFit="1" customWidth="1"/>
    <col min="98" max="99" width="22.1640625" bestFit="1" customWidth="1"/>
    <col min="100" max="101" width="13.6640625" bestFit="1" customWidth="1"/>
    <col min="102" max="103" width="22.1640625" bestFit="1" customWidth="1"/>
    <col min="104" max="105" width="13.6640625" bestFit="1" customWidth="1"/>
    <col min="106" max="107" width="22.1640625" bestFit="1" customWidth="1"/>
    <col min="108" max="109" width="13.6640625" bestFit="1" customWidth="1"/>
    <col min="110" max="111" width="22.1640625" bestFit="1" customWidth="1"/>
    <col min="112" max="113" width="13.6640625" bestFit="1" customWidth="1"/>
    <col min="114" max="115" width="22.1640625" bestFit="1" customWidth="1"/>
    <col min="116" max="117" width="13.6640625" bestFit="1" customWidth="1"/>
    <col min="118" max="119" width="22.1640625" bestFit="1" customWidth="1"/>
    <col min="120" max="121" width="13.6640625" bestFit="1" customWidth="1"/>
    <col min="122" max="123" width="22.1640625" bestFit="1" customWidth="1"/>
  </cols>
  <sheetData>
    <row r="2" spans="2:9" x14ac:dyDescent="0.45">
      <c r="D2" s="34" t="s">
        <v>56</v>
      </c>
      <c r="E2" s="34" t="s">
        <v>55</v>
      </c>
    </row>
    <row r="3" spans="2:9" x14ac:dyDescent="0.45">
      <c r="D3" t="s">
        <v>57</v>
      </c>
      <c r="F3" t="s">
        <v>58</v>
      </c>
      <c r="H3" t="s">
        <v>59</v>
      </c>
    </row>
    <row r="4" spans="2:9" x14ac:dyDescent="0.45">
      <c r="B4" s="34" t="s">
        <v>1</v>
      </c>
      <c r="C4" s="34" t="s">
        <v>2</v>
      </c>
      <c r="D4" t="s">
        <v>53</v>
      </c>
      <c r="E4" t="s">
        <v>54</v>
      </c>
      <c r="F4" t="s">
        <v>53</v>
      </c>
      <c r="G4" t="s">
        <v>54</v>
      </c>
      <c r="H4" t="s">
        <v>53</v>
      </c>
      <c r="I4" t="s">
        <v>54</v>
      </c>
    </row>
    <row r="5" spans="2:9" x14ac:dyDescent="0.45">
      <c r="B5" t="s">
        <v>17</v>
      </c>
      <c r="D5" s="35">
        <v>30000</v>
      </c>
      <c r="E5" s="44">
        <v>164</v>
      </c>
      <c r="F5" s="35">
        <v>20000</v>
      </c>
      <c r="G5" s="44">
        <v>35</v>
      </c>
      <c r="H5" s="35">
        <v>15000</v>
      </c>
      <c r="I5" s="44">
        <v>51</v>
      </c>
    </row>
    <row r="6" spans="2:9" x14ac:dyDescent="0.45">
      <c r="C6" t="s">
        <v>13</v>
      </c>
      <c r="D6" s="35">
        <v>30000</v>
      </c>
      <c r="E6" s="44">
        <v>164</v>
      </c>
      <c r="F6" s="35">
        <v>15000</v>
      </c>
      <c r="G6" s="44">
        <v>24</v>
      </c>
      <c r="H6" s="35">
        <v>15000</v>
      </c>
      <c r="I6" s="44">
        <v>51</v>
      </c>
    </row>
    <row r="7" spans="2:9" x14ac:dyDescent="0.45">
      <c r="C7" t="s">
        <v>10</v>
      </c>
      <c r="D7" s="35" t="s">
        <v>60</v>
      </c>
      <c r="E7" s="44" t="s">
        <v>60</v>
      </c>
      <c r="F7" s="35">
        <v>5000</v>
      </c>
      <c r="G7" s="44">
        <v>11</v>
      </c>
      <c r="H7" s="35" t="s">
        <v>60</v>
      </c>
      <c r="I7" s="44" t="s">
        <v>60</v>
      </c>
    </row>
    <row r="8" spans="2:9" x14ac:dyDescent="0.45">
      <c r="B8" t="s">
        <v>8</v>
      </c>
      <c r="D8" s="35">
        <v>65000</v>
      </c>
      <c r="E8" s="44">
        <v>461</v>
      </c>
      <c r="F8" s="35">
        <v>30000</v>
      </c>
      <c r="G8" s="44">
        <v>179</v>
      </c>
      <c r="H8" s="35">
        <v>15000</v>
      </c>
      <c r="I8" s="44">
        <v>92</v>
      </c>
    </row>
    <row r="9" spans="2:9" x14ac:dyDescent="0.45">
      <c r="C9" t="s">
        <v>13</v>
      </c>
      <c r="D9" s="35">
        <v>45000</v>
      </c>
      <c r="E9" s="44">
        <v>197</v>
      </c>
      <c r="F9" s="35">
        <v>30000</v>
      </c>
      <c r="G9" s="44">
        <v>179</v>
      </c>
      <c r="H9" s="35">
        <v>15000</v>
      </c>
      <c r="I9" s="44">
        <v>92</v>
      </c>
    </row>
    <row r="10" spans="2:9" x14ac:dyDescent="0.45">
      <c r="C10" t="s">
        <v>10</v>
      </c>
      <c r="D10" s="35">
        <v>20000</v>
      </c>
      <c r="E10" s="44">
        <v>264</v>
      </c>
      <c r="F10" s="35" t="s">
        <v>60</v>
      </c>
      <c r="G10" s="44" t="s">
        <v>60</v>
      </c>
      <c r="H10" s="35" t="s">
        <v>60</v>
      </c>
      <c r="I10" s="44" t="s">
        <v>60</v>
      </c>
    </row>
    <row r="11" spans="2:9" x14ac:dyDescent="0.45">
      <c r="B11" t="s">
        <v>11</v>
      </c>
      <c r="D11" s="35">
        <v>1200</v>
      </c>
      <c r="E11" s="44">
        <v>57</v>
      </c>
      <c r="F11" s="35">
        <v>1000</v>
      </c>
      <c r="G11" s="44">
        <v>99</v>
      </c>
      <c r="H11" s="35" t="s">
        <v>60</v>
      </c>
      <c r="I11" s="44" t="s">
        <v>60</v>
      </c>
    </row>
    <row r="12" spans="2:9" x14ac:dyDescent="0.45">
      <c r="C12" t="s">
        <v>7</v>
      </c>
      <c r="D12" s="35">
        <v>1200</v>
      </c>
      <c r="E12" s="44">
        <v>57</v>
      </c>
      <c r="F12" s="35" t="s">
        <v>60</v>
      </c>
      <c r="G12" s="44" t="s">
        <v>60</v>
      </c>
      <c r="H12" s="35" t="s">
        <v>60</v>
      </c>
      <c r="I12" s="44" t="s">
        <v>60</v>
      </c>
    </row>
    <row r="13" spans="2:9" x14ac:dyDescent="0.45">
      <c r="C13" t="s">
        <v>16</v>
      </c>
      <c r="D13" s="35" t="s">
        <v>60</v>
      </c>
      <c r="E13" s="44" t="s">
        <v>60</v>
      </c>
      <c r="F13" s="35">
        <v>1000</v>
      </c>
      <c r="G13" s="44">
        <v>99</v>
      </c>
      <c r="H13" s="35" t="s">
        <v>60</v>
      </c>
      <c r="I13" s="44" t="s">
        <v>60</v>
      </c>
    </row>
    <row r="14" spans="2:9" x14ac:dyDescent="0.45">
      <c r="B14" t="s">
        <v>14</v>
      </c>
      <c r="D14" s="35">
        <v>7000</v>
      </c>
      <c r="E14" s="44">
        <v>178</v>
      </c>
      <c r="F14" s="35">
        <v>8200</v>
      </c>
      <c r="G14" s="44">
        <v>248</v>
      </c>
      <c r="H14" s="35">
        <v>6000</v>
      </c>
      <c r="I14" s="44">
        <v>51</v>
      </c>
    </row>
    <row r="15" spans="2:9" x14ac:dyDescent="0.45">
      <c r="C15" t="s">
        <v>7</v>
      </c>
      <c r="D15" s="35" t="s">
        <v>60</v>
      </c>
      <c r="E15" s="44" t="s">
        <v>60</v>
      </c>
      <c r="F15" s="35">
        <v>1200</v>
      </c>
      <c r="G15" s="44">
        <v>99</v>
      </c>
      <c r="H15" s="35" t="s">
        <v>60</v>
      </c>
      <c r="I15" s="44" t="s">
        <v>60</v>
      </c>
    </row>
    <row r="16" spans="2:9" x14ac:dyDescent="0.45">
      <c r="C16" t="s">
        <v>16</v>
      </c>
      <c r="D16" s="35">
        <v>2000</v>
      </c>
      <c r="E16" s="44">
        <v>149</v>
      </c>
      <c r="F16" s="35">
        <v>2000</v>
      </c>
      <c r="G16" s="44">
        <v>95</v>
      </c>
      <c r="H16" s="35">
        <v>1000</v>
      </c>
      <c r="I16" s="44">
        <v>29</v>
      </c>
    </row>
    <row r="17" spans="2:9" x14ac:dyDescent="0.45">
      <c r="C17" t="s">
        <v>10</v>
      </c>
      <c r="D17" s="35">
        <v>5000</v>
      </c>
      <c r="E17" s="44">
        <v>29</v>
      </c>
      <c r="F17" s="35">
        <v>5000</v>
      </c>
      <c r="G17" s="44">
        <v>54</v>
      </c>
      <c r="H17" s="35">
        <v>5000</v>
      </c>
      <c r="I17" s="44">
        <v>22</v>
      </c>
    </row>
    <row r="18" spans="2:9" x14ac:dyDescent="0.45">
      <c r="B18" t="s">
        <v>5</v>
      </c>
      <c r="D18" s="35">
        <v>2400</v>
      </c>
      <c r="E18" s="44">
        <v>135</v>
      </c>
      <c r="F18" s="35">
        <v>1200</v>
      </c>
      <c r="G18" s="44">
        <v>16</v>
      </c>
      <c r="H18" s="35">
        <v>5000</v>
      </c>
      <c r="I18" s="44">
        <v>86</v>
      </c>
    </row>
    <row r="19" spans="2:9" x14ac:dyDescent="0.45">
      <c r="C19" t="s">
        <v>7</v>
      </c>
      <c r="D19" s="35">
        <v>2400</v>
      </c>
      <c r="E19" s="44">
        <v>135</v>
      </c>
      <c r="F19" s="35">
        <v>1200</v>
      </c>
      <c r="G19" s="44">
        <v>16</v>
      </c>
      <c r="H19" s="35" t="s">
        <v>60</v>
      </c>
      <c r="I19" s="44" t="s">
        <v>60</v>
      </c>
    </row>
    <row r="20" spans="2:9" x14ac:dyDescent="0.45">
      <c r="C20" t="s">
        <v>10</v>
      </c>
      <c r="D20" s="35" t="s">
        <v>60</v>
      </c>
      <c r="E20" s="44" t="s">
        <v>60</v>
      </c>
      <c r="F20" s="35" t="s">
        <v>60</v>
      </c>
      <c r="G20" s="44" t="s">
        <v>60</v>
      </c>
      <c r="H20" s="35">
        <v>5000</v>
      </c>
      <c r="I20" s="44">
        <v>86</v>
      </c>
    </row>
    <row r="21" spans="2:9" x14ac:dyDescent="0.45">
      <c r="B21" t="s">
        <v>52</v>
      </c>
      <c r="D21" s="35">
        <v>105600</v>
      </c>
      <c r="E21" s="44">
        <v>995</v>
      </c>
      <c r="F21" s="35">
        <v>60400</v>
      </c>
      <c r="G21" s="44">
        <v>577</v>
      </c>
      <c r="H21" s="35">
        <v>41000</v>
      </c>
      <c r="I21" s="44">
        <v>280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I9" sqref="I9"/>
    </sheetView>
  </sheetViews>
  <sheetFormatPr defaultRowHeight="17" outlineLevelRow="3" x14ac:dyDescent="0.45"/>
  <cols>
    <col min="1" max="1" width="4.33203125" customWidth="1"/>
    <col min="2" max="2" width="12.25" customWidth="1"/>
    <col min="3" max="3" width="13.33203125" customWidth="1"/>
    <col min="4" max="4" width="9.58203125" customWidth="1"/>
    <col min="5" max="5" width="14" bestFit="1" customWidth="1"/>
    <col min="6" max="6" width="9.5" customWidth="1"/>
  </cols>
  <sheetData>
    <row r="1" spans="2:7" x14ac:dyDescent="0.45">
      <c r="B1" t="s">
        <v>27</v>
      </c>
    </row>
    <row r="2" spans="2:7" x14ac:dyDescent="0.45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5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5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5">
      <c r="B5" s="15"/>
      <c r="C5" s="14"/>
      <c r="D5" s="14"/>
      <c r="E5" s="36" t="s">
        <v>65</v>
      </c>
      <c r="F5" s="40">
        <f>SUBTOTAL(3,F3:F4)</f>
        <v>2</v>
      </c>
      <c r="G5" s="24"/>
    </row>
    <row r="6" spans="2:7" outlineLevel="3" x14ac:dyDescent="0.45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5">
      <c r="B7" s="15"/>
      <c r="C7" s="14"/>
      <c r="D7" s="14"/>
      <c r="E7" s="36" t="s">
        <v>66</v>
      </c>
      <c r="F7" s="40">
        <f>SUBTOTAL(3,F6:F6)</f>
        <v>1</v>
      </c>
      <c r="G7" s="24"/>
    </row>
    <row r="8" spans="2:7" outlineLevel="1" x14ac:dyDescent="0.45">
      <c r="B8" s="15"/>
      <c r="C8" s="36" t="s">
        <v>61</v>
      </c>
      <c r="D8" s="14"/>
      <c r="E8" s="14"/>
      <c r="F8" s="24"/>
      <c r="G8" s="24">
        <f>SUBTOTAL(9,G3:G6)</f>
        <v>246</v>
      </c>
    </row>
    <row r="9" spans="2:7" outlineLevel="3" x14ac:dyDescent="0.45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5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5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5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5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5">
      <c r="B14" s="15"/>
      <c r="C14" s="14"/>
      <c r="D14" s="14"/>
      <c r="E14" s="36" t="s">
        <v>65</v>
      </c>
      <c r="F14" s="40">
        <f>SUBTOTAL(3,F9:F13)</f>
        <v>5</v>
      </c>
      <c r="G14" s="24"/>
    </row>
    <row r="15" spans="2:7" outlineLevel="3" x14ac:dyDescent="0.45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5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5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5">
      <c r="B18" s="15"/>
      <c r="C18" s="14"/>
      <c r="D18" s="14"/>
      <c r="E18" s="36" t="s">
        <v>67</v>
      </c>
      <c r="F18" s="40">
        <f>SUBTOTAL(3,F15:F17)</f>
        <v>3</v>
      </c>
      <c r="G18" s="24"/>
    </row>
    <row r="19" spans="2:7" outlineLevel="1" x14ac:dyDescent="0.45">
      <c r="B19" s="15"/>
      <c r="C19" s="36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5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5">
      <c r="B21" s="15"/>
      <c r="C21" s="14"/>
      <c r="D21" s="14"/>
      <c r="E21" s="36" t="s">
        <v>65</v>
      </c>
      <c r="F21" s="40">
        <f>SUBTOTAL(3,F20:F20)</f>
        <v>1</v>
      </c>
      <c r="G21" s="24"/>
    </row>
    <row r="22" spans="2:7" outlineLevel="3" x14ac:dyDescent="0.45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5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5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5">
      <c r="B25" s="15"/>
      <c r="C25" s="14"/>
      <c r="D25" s="14"/>
      <c r="E25" s="36" t="s">
        <v>68</v>
      </c>
      <c r="F25" s="40">
        <f>SUBTOTAL(3,F22:F24)</f>
        <v>3</v>
      </c>
      <c r="G25" s="24"/>
    </row>
    <row r="26" spans="2:7" outlineLevel="3" x14ac:dyDescent="0.45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5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5">
      <c r="B28" s="15"/>
      <c r="C28" s="14"/>
      <c r="D28" s="14"/>
      <c r="E28" s="36" t="s">
        <v>67</v>
      </c>
      <c r="F28" s="40">
        <f>SUBTOTAL(3,F26:F27)</f>
        <v>2</v>
      </c>
      <c r="G28" s="24"/>
    </row>
    <row r="29" spans="2:7" outlineLevel="1" x14ac:dyDescent="0.45">
      <c r="B29" s="15"/>
      <c r="C29" s="36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5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5">
      <c r="B31" s="15"/>
      <c r="C31" s="14"/>
      <c r="D31" s="14"/>
      <c r="E31" s="36" t="s">
        <v>65</v>
      </c>
      <c r="F31" s="40">
        <f>SUBTOTAL(3,F30:F30)</f>
        <v>1</v>
      </c>
      <c r="G31" s="24"/>
    </row>
    <row r="32" spans="2:7" outlineLevel="3" x14ac:dyDescent="0.45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5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5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5">
      <c r="B35" s="37"/>
      <c r="C35" s="20"/>
      <c r="D35" s="20"/>
      <c r="E35" s="39" t="s">
        <v>66</v>
      </c>
      <c r="F35" s="41">
        <f>SUBTOTAL(3,F32:F34)</f>
        <v>3</v>
      </c>
      <c r="G35" s="38"/>
    </row>
    <row r="36" spans="2:7" outlineLevel="1" x14ac:dyDescent="0.45">
      <c r="B36" s="37"/>
      <c r="C36" s="39" t="s">
        <v>64</v>
      </c>
      <c r="D36" s="20"/>
      <c r="E36" s="20"/>
      <c r="F36" s="38"/>
      <c r="G36" s="38">
        <f>SUBTOTAL(9,G30:G34)</f>
        <v>223</v>
      </c>
    </row>
    <row r="37" spans="2:7" x14ac:dyDescent="0.45">
      <c r="B37" s="37"/>
      <c r="C37" s="39"/>
      <c r="D37" s="20"/>
      <c r="E37" s="39" t="s">
        <v>69</v>
      </c>
      <c r="F37" s="41">
        <f>SUBTOTAL(3,F3:F34)</f>
        <v>21</v>
      </c>
      <c r="G37" s="38"/>
    </row>
    <row r="38" spans="2:7" x14ac:dyDescent="0.45">
      <c r="B38" s="37"/>
      <c r="C38" s="39" t="s">
        <v>52</v>
      </c>
      <c r="D38" s="20"/>
      <c r="E38" s="20"/>
      <c r="F38" s="38"/>
      <c r="G38" s="38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B6"/>
  <sheetViews>
    <sheetView zoomScale="75" zoomScaleNormal="75" workbookViewId="0">
      <selection activeCell="P8" sqref="P8"/>
    </sheetView>
  </sheetViews>
  <sheetFormatPr defaultRowHeight="17" x14ac:dyDescent="0.45"/>
  <cols>
    <col min="1" max="1" width="11.83203125" customWidth="1"/>
    <col min="2" max="2" width="11.83203125" bestFit="1" customWidth="1"/>
  </cols>
  <sheetData>
    <row r="1" spans="1:2" x14ac:dyDescent="0.45">
      <c r="A1" t="s">
        <v>70</v>
      </c>
    </row>
    <row r="2" spans="1:2" x14ac:dyDescent="0.45">
      <c r="A2" s="11" t="s">
        <v>2</v>
      </c>
      <c r="B2" s="11" t="s">
        <v>19</v>
      </c>
    </row>
    <row r="3" spans="1:2" x14ac:dyDescent="0.45">
      <c r="A3" s="12" t="s">
        <v>13</v>
      </c>
      <c r="B3" s="13">
        <v>9169500</v>
      </c>
    </row>
    <row r="4" spans="1:2" x14ac:dyDescent="0.45">
      <c r="A4" s="12" t="s">
        <v>7</v>
      </c>
      <c r="B4" s="13">
        <v>34651200</v>
      </c>
    </row>
    <row r="5" spans="1:2" x14ac:dyDescent="0.45">
      <c r="A5" s="12" t="s">
        <v>16</v>
      </c>
      <c r="B5" s="13">
        <v>35082000</v>
      </c>
    </row>
    <row r="6" spans="1:2" x14ac:dyDescent="0.45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H4" sqref="H3:H4"/>
    </sheetView>
  </sheetViews>
  <sheetFormatPr defaultRowHeight="17" x14ac:dyDescent="0.45"/>
  <cols>
    <col min="1" max="1" width="4.5" customWidth="1"/>
    <col min="2" max="7" width="11.83203125" customWidth="1"/>
  </cols>
  <sheetData>
    <row r="4" spans="2:7" x14ac:dyDescent="0.45">
      <c r="B4" t="s">
        <v>31</v>
      </c>
    </row>
    <row r="5" spans="2:7" x14ac:dyDescent="0.45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5">
      <c r="B6" s="28" t="s">
        <v>38</v>
      </c>
      <c r="C6" s="29" t="s">
        <v>39</v>
      </c>
      <c r="D6" s="29">
        <v>54</v>
      </c>
      <c r="E6" s="29">
        <v>2002</v>
      </c>
      <c r="F6" s="29">
        <v>1</v>
      </c>
      <c r="G6" s="30">
        <v>92</v>
      </c>
    </row>
    <row r="7" spans="2:7" x14ac:dyDescent="0.45">
      <c r="B7" s="28" t="s">
        <v>40</v>
      </c>
      <c r="C7" s="29" t="s">
        <v>41</v>
      </c>
      <c r="D7" s="29">
        <v>60</v>
      </c>
      <c r="E7" s="29">
        <v>1997</v>
      </c>
      <c r="F7" s="29">
        <v>0</v>
      </c>
      <c r="G7" s="30">
        <v>95</v>
      </c>
    </row>
    <row r="8" spans="2:7" x14ac:dyDescent="0.45">
      <c r="B8" s="28" t="s">
        <v>38</v>
      </c>
      <c r="C8" s="29" t="s">
        <v>42</v>
      </c>
      <c r="D8" s="29">
        <v>50</v>
      </c>
      <c r="E8" s="29">
        <v>2007</v>
      </c>
      <c r="F8" s="29">
        <v>1</v>
      </c>
      <c r="G8" s="30">
        <v>93</v>
      </c>
    </row>
    <row r="9" spans="2:7" x14ac:dyDescent="0.45">
      <c r="B9" s="28" t="s">
        <v>40</v>
      </c>
      <c r="C9" s="29" t="s">
        <v>43</v>
      </c>
      <c r="D9" s="29">
        <v>59</v>
      </c>
      <c r="E9" s="29">
        <v>1998</v>
      </c>
      <c r="F9" s="29">
        <v>0</v>
      </c>
      <c r="G9" s="30">
        <v>99</v>
      </c>
    </row>
    <row r="10" spans="2:7" x14ac:dyDescent="0.45">
      <c r="B10" s="28" t="s">
        <v>38</v>
      </c>
      <c r="C10" s="29" t="s">
        <v>44</v>
      </c>
      <c r="D10" s="29">
        <v>48</v>
      </c>
      <c r="E10" s="29">
        <v>2009</v>
      </c>
      <c r="F10" s="29">
        <v>1</v>
      </c>
      <c r="G10" s="30">
        <v>98</v>
      </c>
    </row>
    <row r="11" spans="2:7" x14ac:dyDescent="0.45">
      <c r="B11" s="28" t="s">
        <v>40</v>
      </c>
      <c r="C11" s="29" t="s">
        <v>45</v>
      </c>
      <c r="D11" s="29">
        <v>51</v>
      </c>
      <c r="E11" s="29">
        <v>2006</v>
      </c>
      <c r="F11" s="29">
        <v>1</v>
      </c>
      <c r="G11" s="30">
        <v>94</v>
      </c>
    </row>
    <row r="12" spans="2:7" x14ac:dyDescent="0.45">
      <c r="B12" s="28" t="s">
        <v>38</v>
      </c>
      <c r="C12" s="29" t="s">
        <v>46</v>
      </c>
      <c r="D12" s="29">
        <v>54</v>
      </c>
      <c r="E12" s="29">
        <v>2003</v>
      </c>
      <c r="F12" s="29">
        <v>1</v>
      </c>
      <c r="G12" s="30">
        <v>91</v>
      </c>
    </row>
    <row r="13" spans="2:7" x14ac:dyDescent="0.45">
      <c r="B13" s="28" t="s">
        <v>40</v>
      </c>
      <c r="C13" s="29" t="s">
        <v>47</v>
      </c>
      <c r="D13" s="29">
        <v>58</v>
      </c>
      <c r="E13" s="29">
        <v>1999</v>
      </c>
      <c r="F13" s="29">
        <v>0</v>
      </c>
      <c r="G13" s="30">
        <v>96</v>
      </c>
    </row>
    <row r="14" spans="2:7" x14ac:dyDescent="0.45">
      <c r="B14" s="28" t="s">
        <v>48</v>
      </c>
      <c r="C14" s="29" t="s">
        <v>49</v>
      </c>
      <c r="D14" s="29">
        <v>61</v>
      </c>
      <c r="E14" s="29">
        <v>1996</v>
      </c>
      <c r="F14" s="29">
        <v>1</v>
      </c>
      <c r="G14" s="30">
        <v>91</v>
      </c>
    </row>
    <row r="15" spans="2:7" x14ac:dyDescent="0.45">
      <c r="B15" s="31" t="s">
        <v>40</v>
      </c>
      <c r="C15" s="32" t="s">
        <v>50</v>
      </c>
      <c r="D15" s="32">
        <v>52</v>
      </c>
      <c r="E15" s="32">
        <v>2005</v>
      </c>
      <c r="F15" s="32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workbookViewId="0">
      <selection activeCell="H5" sqref="H5"/>
    </sheetView>
  </sheetViews>
  <sheetFormatPr defaultRowHeight="17" x14ac:dyDescent="0.45"/>
  <cols>
    <col min="1" max="1" width="11.08203125" bestFit="1" customWidth="1"/>
    <col min="8" max="8" width="14.5" customWidth="1"/>
  </cols>
  <sheetData>
    <row r="1" spans="1:10" x14ac:dyDescent="0.45">
      <c r="A1" t="s">
        <v>20</v>
      </c>
    </row>
    <row r="2" spans="1:10" x14ac:dyDescent="0.45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5">
      <c r="A3" s="15">
        <v>45607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5">
      <c r="A4" s="15">
        <v>45726</v>
      </c>
      <c r="B4" s="14" t="s">
        <v>8</v>
      </c>
      <c r="C4" s="14" t="s">
        <v>16</v>
      </c>
      <c r="D4" s="16">
        <v>1000</v>
      </c>
      <c r="E4" s="16">
        <v>5</v>
      </c>
      <c r="F4" s="16">
        <v>5000</v>
      </c>
    </row>
    <row r="5" spans="1:10" x14ac:dyDescent="0.45">
      <c r="A5" s="15"/>
      <c r="B5" s="14"/>
      <c r="C5" s="14"/>
      <c r="D5" s="16"/>
      <c r="E5" s="16"/>
      <c r="F5" s="16"/>
    </row>
    <row r="6" spans="1:10" x14ac:dyDescent="0.45">
      <c r="A6" s="14"/>
      <c r="B6" s="14"/>
      <c r="C6" s="14"/>
      <c r="D6" s="16"/>
      <c r="E6" s="16"/>
      <c r="F6" s="16"/>
    </row>
    <row r="7" spans="1:10" x14ac:dyDescent="0.45">
      <c r="A7" s="14"/>
      <c r="B7" s="14"/>
      <c r="C7" s="14"/>
      <c r="D7" s="16"/>
      <c r="E7" s="16"/>
      <c r="F7" s="16"/>
    </row>
    <row r="8" spans="1:10" x14ac:dyDescent="0.45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5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5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5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5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5">
      <c r="A13" s="14"/>
      <c r="B13" s="14"/>
      <c r="C13" s="14"/>
      <c r="D13" s="16"/>
      <c r="E13" s="16"/>
      <c r="F13" s="16"/>
    </row>
    <row r="14" spans="1:10" x14ac:dyDescent="0.45">
      <c r="A14" s="14"/>
      <c r="B14" s="14"/>
      <c r="C14" s="14"/>
      <c r="D14" s="16"/>
      <c r="E14" s="16"/>
      <c r="F14" s="16"/>
    </row>
    <row r="15" spans="1:10" x14ac:dyDescent="0.45">
      <c r="A15" s="14"/>
      <c r="B15" s="14"/>
      <c r="C15" s="14"/>
      <c r="D15" s="16"/>
      <c r="E15" s="16"/>
      <c r="F15" s="16"/>
    </row>
    <row r="16" spans="1:10" x14ac:dyDescent="0.45">
      <c r="A16" s="14"/>
      <c r="B16" s="14"/>
      <c r="C16" s="14"/>
      <c r="D16" s="16"/>
      <c r="E16" s="16"/>
      <c r="F16" s="16"/>
    </row>
    <row r="17" spans="1:6" x14ac:dyDescent="0.45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203200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o E A A B Q S w M E F A A C A A g A F r R t W v o D T g K m A A A A 9 w A A A B I A H A B D b 2 5 m a W c v U G F j a 2 F n Z S 5 4 b W w g o h g A K K A U A A A A A A A A A A A A A A A A A A A A A A A A A A A A h Y + x D o I w G I R 3 E 9 + B d K c t i A v 5 K Y O j k h h N j G s D D T R A a 2 i x v J u D j + Q r C F H U z f H u v u T u H r c 7 p E P b e F f R G a l V g g J M k W c s V w V v t B I J U h q l b L m A P c 9 r X g p v p J W J B 1 M k q L L 2 E h P i n M N u h X V X k p D S g J y z 3 T G v R M v R B 5 b / Y V + q q T Y X i M H p t Y a F O I g o j u g a U y C z C Z l U X y A c B 0 / p j w m b v r F 9 J 1 i t / e 0 B y C y B v D + w J 1 B L A w Q U A A I A C A A W t G 1 a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F r R t W i j O L f l 7 A Q A A l g M A A B M A H A B G b 3 J t d W x h c y 9 T Z W N 0 a W 9 u M S 5 t I K I Y A C i g F A A A A A A A A A A A A A A A A A A A A A A A A A A A A O 2 R Q U s C Q R T H 7 w t + h 2 G 8 K I j o U h 0 S D 2 E E X S q y T q 4 s 4 / q o B X d X d k Y h x F M X S w 9 W i l q b B B V h d D C y E K o v 5 M x + h 0 a s D k Y f I G g u b 5 h 5 7 / / e 7 / 0 p G M x 0 b J S e x X h C U e g + c S G P / H Z P n A / 8 0 5 r f a P K 7 G 5 R E B W A B B c k j L p r 8 a S x f V g w D K I 2 u E k Z y h E J o z S x A N O X Y D G x G Q z i 1 r O 1 S c K l 2 A K 5 p a 5 s 2 r L p m G T Q + b P m H b e T 3 W n w w 0 t S Y u q h P x k P x 4 v G H s b j y x N 2 J L l 5 H f s + L T 8 Z H o n 4 j P / X p O M f P o t / k 1 w 1 d X Y i r s S V U K u Y J A y 0 W R 6 L u + Z 2 u 6 N / y 1 p B f v v n t r q z R v h G i x D D y O R y O o E z K B V m z Q c r m H p k S b 7 l O E V x m A k 0 y t w T Z c G T G q P / k n 2 F X M m l j H y y S x D i y z s B K 4 r l M n K 1 m p h v J f i o F s W S a P A 5 5 0 0 O i M 0 K i 1 s V S b Y f k 5 L K 2 w X L K k H I K J c u m o f m m k Q q W d 3 4 / E O 8 t f u b h a j i g m P b v s o m A E v j y L z g / F w q p Y f x v 4 1 + w 8 Q N Q S w E C L Q A U A A I A C A A W t G 1 a + g N O A q Y A A A D 3 A A A A E g A A A A A A A A A A A A A A A A A A A A A A Q 2 9 u Z m l n L 1 B h Y 2 t h Z 2 U u e G 1 s U E s B A i 0 A F A A C A A g A F r R t W l N y O C y b A A A A 4 Q A A A B M A A A A A A A A A A A A A A A A A 8 g A A A F t D b 2 5 0 Z W 5 0 X 1 R 5 c G V z X S 5 4 b W x Q S w E C L Q A U A A I A C A A W t G 1 a K M 4 t + X s B A A C W A w A A E w A A A A A A A A A A A A A A A A D a A Q A A R m 9 y b X V s Y X M v U 2 V j d G l v b j E u b V B L B Q Y A A A A A A w A D A M I A A A C i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v G A A A A A A A A I 0 Y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Z v c m 1 1 b G E 8 L 0 l 0 Z W 1 U e X B l P j x J d G V t U G F 0 a D 5 T Z W N 0 a W 9 u M S 8 l R U Q l O T U l O T k l R U M l O U E l Q T k l R U Q l O T I l O D g l R U Q l O E M l O T A l R U I l Q T c l Q T Q 8 L 0 l 0 Z W 1 Q Y X R o P j w v S X R l b U x v Y 2 F 0 a W 9 u P j x T d G F i b G V F b n R y a W V z P j x F b n R y e S B U e X B l P S J B Z G R l Z F R v R G F 0 Y U 1 v Z G V s I i B W Y W x 1 Z T 0 i b D A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M t M T N U M T I 6 M j U 6 N D Y u M T U 2 M z E 5 M l o i I C 8 + P E V u d H J 5 I F R 5 c G U 9 I k Z p b G x D b 2 x 1 b W 5 U e X B l c y I g V m F s d W U 9 I n N C d 1 l H Q W d J P S I g L z 4 8 R W 5 0 c n k g V H l w Z T 0 i R m l s b E N v b H V t b k 5 h b W V z I i B W Y W x 1 Z T 0 i c 1 s m c X V v d D v r g q D s p 5 w m c X V v d D s s J n F 1 b 3 Q 7 6 6 y 4 6 r W s 7 K C Q J n F 1 b 3 Q 7 L C Z x d W 9 0 O + 2 S i O u q q S Z x d W 9 0 O y w m c X V v d D v r i 6 j q s I A m c X V v d D s s J n F 1 b 3 Q 7 7 I i Y 6 5 + J J n F 1 b 3 Q 7 X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M 2 N z V l M 2 Q y L T k x N 2 U t N G U z N S 1 i M T R m L T U y M j g y O D g w N G F m M S I g L z 4 8 R W 5 0 c n k g V H l w Z T 0 i U m V j b 3 Z l c n l U Y X J n Z X R D b 2 x 1 b W 4 i I F Z h b H V l P S J s M i I g L z 4 8 R W 5 0 c n k g V H l w Z T 0 i U m V j b 3 Z l c n l U Y X J n Z X R S b 3 c i I F Z h b H V l P S J s M i I g L z 4 8 R W 5 0 c n k g V H l w Z T 0 i U m V j b 3 Z l c n l U Y X J n Z X R T a G V l d C I g V m F s d W U 9 I n P r t o T s h J 3 s n p H s l 4 U t M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Z W Z 7 J q p 7 Z K I 7 Y y Q 6 6 e k L 0 F 1 d G 9 S Z W 1 v d m V k Q 2 9 s d W 1 u c z E u e + u C o O y n n C w w f S Z x d W 9 0 O y w m c X V v d D t T Z W N 0 a W 9 u M S / t l Z n s m q n t k o j t j J D r p 6 Q v Q X V 0 b 1 J l b W 9 2 Z W R D b 2 x 1 b W 5 z M S 5 7 6 6 y 4 6 r W s 7 K C Q L D F 9 J n F 1 b 3 Q 7 L C Z x d W 9 0 O 1 N l Y 3 R p b 2 4 x L + 2 V m e y a q e 2 S i O 2 M k O u n p C 9 B d X R v U m V t b 3 Z l Z E N v b H V t b n M x L n v t k o j r q q k s M n 0 m c X V v d D s s J n F 1 b 3 Q 7 U 2 V j d G l v b j E v 7 Z W Z 7 J q p 7 Z K I 7 Y y Q 6 6 e k L 0 F 1 d G 9 S Z W 1 v d m V k Q 2 9 s d W 1 u c z E u e + u L q O q w g C w z f S Z x d W 9 0 O y w m c X V v d D t T Z W N 0 a W 9 u M S / t l Z n s m q n t k o j t j J D r p 6 Q v Q X V 0 b 1 J l b W 9 2 Z W R D b 2 x 1 b W 5 z M S 5 7 7 I i Y 6 5 + J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+ 2 V m e y a q e 2 S i O 2 M k O u n p C 9 B d X R v U m V t b 3 Z l Z E N v b H V t b n M x L n v r g q D s p 5 w s M H 0 m c X V v d D s s J n F 1 b 3 Q 7 U 2 V j d G l v b j E v 7 Z W Z 7 J q p 7 Z K I 7 Y y Q 6 6 e k L 0 F 1 d G 9 S Z W 1 v d m V k Q 2 9 s d W 1 u c z E u e + u s u O q 1 r O y g k C w x f S Z x d W 9 0 O y w m c X V v d D t T Z W N 0 a W 9 u M S / t l Z n s m q n t k o j t j J D r p 6 Q v Q X V 0 b 1 J l b W 9 2 Z W R D b 2 x 1 b W 5 z M S 5 7 7 Z K I 6 6 q p L D J 9 J n F 1 b 3 Q 7 L C Z x d W 9 0 O 1 N l Y 3 R p b 2 4 x L + 2 V m e y a q e 2 S i O 2 M k O u n p C 9 B d X R v U m V t b 3 Z l Z E N v b H V t b n M x L n v r i 6 j q s I A s M 3 0 m c X V v d D s s J n F 1 b 3 Q 7 U 2 V j d G l v b j E v 7 Z W Z 7 J q p 7 Z K I 7 Y y Q 6 6 e k L 0 F 1 d G 9 S Z W 1 v d m V k Q 2 9 s d W 1 u c z E u e + y I m O u f i S w 0 f S Z x d W 9 0 O 1 0 s J n F 1 b 3 Q 7 U m V s Y X R p b 2 5 z a G l w S W 5 m b y Z x d W 9 0 O z p b X X 0 i I C 8 + P E V u d H J 5 I F R 5 c G U 9 I l J l c 3 V s d F R 5 c G U i I F Z h b H V l P S J z V G F i b G U i I C 8 + P E V u d H J 5 I F R 5 c G U 9 I k 5 h d m l n Y X R p b 2 5 T d G V w T m F t Z S I g V m F s d W U 9 I n P t g 5 D s g 4 k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y V F R C U 5 N S U 5 O S V F Q y U 5 Q S V B O S V F R C U 5 M i U 4 O C V F R C U 4 Q y U 5 M C V F Q i V B N y V B N C 8 l R U M l O U I l O T A l R U I l Q j M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Q l O T U l O T k l R U M l O U E l Q T k l R U Q l O T I l O D g l R U Q l O E M l O T A l R U I l Q T c l Q T Q v X y V F R C U 5 N S U 5 O S V F Q y U 5 Q S V B O S V F R C U 5 M i U 4 O C V F R C U 4 Q y U 5 M C V F Q i V B N y V B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5 N S U 5 O S V F Q y U 5 Q S V B O S V F R C U 5 M i U 4 O C V F R C U 4 Q y U 5 M C V F Q i V B N y V B N C 8 l R U M l Q T A l O U M l R U E l Q j E l Q j A l R U I l O T A l O U M l M j A l R U M l O T c l Q j Q l M j A l R U M l O D g l O T g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J U V E J T k 1 J T k 5 J U V D J T l B J U E 5 J U V E J T k y J T g 4 J U V E J T h D J T k w J U V C J U E 3 J U E 0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z N k Z D M z M j E t Z D Y 4 Y i 0 0 M D V h L W J i M T k t Y W E y M 2 N i Z D M y Y T k 5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t g 5 D s g 4 k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I i I C 8 + P E V u d H J 5 I F R 5 c G U 9 I l J l Y 2 9 2 Z X J 5 V G F y Z 2 V 0 U m 9 3 I i B W Y W x 1 Z T 0 i b D I i I C 8 + P E V u d H J 5 I F R 5 c G U 9 I l B p d m 9 0 T 2 J q Z W N 0 T m F t Z S I g V m F s d W U 9 I n P r t o T s h J 3 s n p H s l 4 U t M S H t l L z r s p c g 7 Y W M 7 J 2 0 6 7 i U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y 0 x M 1 Q x M z o z M j o 0 N C 4 5 M z Y 2 M T M y W i I g L z 4 8 R W 5 0 c n k g V H l w Z T 0 i R m l s b E N v b H V t b l R 5 c G V z I i B W Y W x 1 Z T 0 i c 0 J 3 W U d B Z 0 k 9 I i A v P j x F b n R y e S B U e X B l P S J G a W x s Q 2 9 s d W 1 u T m F t Z X M i I F Z h b H V l P S J z W y Z x d W 9 0 O + u C o O y n n C Z x d W 9 0 O y w m c X V v d D v r r L j q t a z s o J A m c X V v d D s s J n F 1 b 3 Q 7 7 Z K I 6 6 q p J n F 1 b 3 Q 7 L C Z x d W 9 0 O + u L q O q w g C Z x d W 9 0 O y w m c X V v d D v s i J j r n 4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t l Z n s m q n t k o j t j J D r p 6 Q g K D I p L 0 F 1 d G 9 S Z W 1 v d m V k Q 2 9 s d W 1 u c z E u e + u C o O y n n C w w f S Z x d W 9 0 O y w m c X V v d D t T Z W N 0 a W 9 u M S / t l Z n s m q n t k o j t j J D r p 6 Q g K D I p L 0 F 1 d G 9 S Z W 1 v d m V k Q 2 9 s d W 1 u c z E u e + u s u O q 1 r O y g k C w x f S Z x d W 9 0 O y w m c X V v d D t T Z W N 0 a W 9 u M S / t l Z n s m q n t k o j t j J D r p 6 Q g K D I p L 0 F 1 d G 9 S Z W 1 v d m V k Q 2 9 s d W 1 u c z E u e + 2 S i O u q q S w y f S Z x d W 9 0 O y w m c X V v d D t T Z W N 0 a W 9 u M S / t l Z n s m q n t k o j t j J D r p 6 Q g K D I p L 0 F 1 d G 9 S Z W 1 v d m V k Q 2 9 s d W 1 u c z E u e + u L q O q w g C w z f S Z x d W 9 0 O y w m c X V v d D t T Z W N 0 a W 9 u M S / t l Z n s m q n t k o j t j J D r p 6 Q g K D I p L 0 F 1 d G 9 S Z W 1 v d m V k Q 2 9 s d W 1 u c z E u e + y I m O u f i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/ t l Z n s m q n t k o j t j J D r p 6 Q g K D I p L 0 F 1 d G 9 S Z W 1 v d m V k Q 2 9 s d W 1 u c z E u e + u C o O y n n C w w f S Z x d W 9 0 O y w m c X V v d D t T Z W N 0 a W 9 u M S / t l Z n s m q n t k o j t j J D r p 6 Q g K D I p L 0 F 1 d G 9 S Z W 1 v d m V k Q 2 9 s d W 1 u c z E u e + u s u O q 1 r O y g k C w x f S Z x d W 9 0 O y w m c X V v d D t T Z W N 0 a W 9 u M S / t l Z n s m q n t k o j t j J D r p 6 Q g K D I p L 0 F 1 d G 9 S Z W 1 v d m V k Q 2 9 s d W 1 u c z E u e + 2 S i O u q q S w y f S Z x d W 9 0 O y w m c X V v d D t T Z W N 0 a W 9 u M S / t l Z n s m q n t k o j t j J D r p 6 Q g K D I p L 0 F 1 d G 9 S Z W 1 v d m V k Q 2 9 s d W 1 u c z E u e + u L q O q w g C w z f S Z x d W 9 0 O y w m c X V v d D t T Z W N 0 a W 9 u M S / t l Z n s m q n t k o j t j J D r p 6 Q g K D I p L 0 F 1 d G 9 S Z W 1 v d m V k Q 2 9 s d W 1 u c z E u e + y I m O u f i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E J T k 1 J T k 5 J U V D J T l B J U E 5 J U V E J T k y J T g 4 J U V E J T h D J T k w J U V C J U E 3 J U E 0 J T I w K D I p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R C U 5 N S U 5 O S V F Q y U 5 Q S V B O S V F R C U 5 M i U 4 O C V F R C U 4 Q y U 5 M C V F Q i V B N y V B N C U y M C g y K S 9 f J U V E J T k 1 J T k 5 J U V D J T l B J U E 5 J U V E J T k y J T g 4 J U V E J T h D J T k w J U V C J U E 3 J U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E J T k 1 J T k 5 J U V D J T l B J U E 5 J U V E J T k y J T g 4 J U V E J T h D J T k w J U V C J U E 3 J U E 0 J T I w K D I p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8 N H L b j n M i T L y E z c B 3 R Y T i A A A A A A I A A A A A A B B m A A A A A Q A A I A A A A N 8 T 4 h 5 J m H u g V W f K h 0 4 / L 6 W T t t p d s L G 9 Q N G m 6 V 1 Z V b b 0 A A A A A A 6 A A A A A A g A A I A A A A C h t T V q H s g 6 r w 9 E P W 8 E A 3 A i A v P T d i p Y S r n P w K H f M x z m V U A A A A F 1 c H A 5 n K M C f a b p J M B X h m 2 i S S R Y u a 8 a E n F v l q f o C o K R J Z L e 1 + 9 T + E 3 V 9 f u L 1 J 9 l d X z e J V R A D M r F / 5 k S Z 1 J n x F K L O 0 V v k p J 2 U T x 9 4 h v m B 8 Z R h Q A A A A M 1 U H T C 9 L P x S K g L H I A b n j 9 Q y M g E s H V O t F E E B 0 j L 0 0 Q k n p E x H p Q C 5 8 c + X e B o l a Y X N s 0 X R 4 T D M 7 V y j i 9 a U C C y o g i E = < / D a t a M a s h u p > 
</file>

<file path=customXml/itemProps1.xml><?xml version="1.0" encoding="utf-8"?>
<ds:datastoreItem xmlns:ds="http://schemas.openxmlformats.org/officeDocument/2006/customXml" ds:itemID="{8ADE3772-923B-43DD-BC70-C2B5258F5D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예린 강</cp:lastModifiedBy>
  <dcterms:created xsi:type="dcterms:W3CDTF">2023-08-09T00:13:15Z</dcterms:created>
  <dcterms:modified xsi:type="dcterms:W3CDTF">2025-03-13T13:34:26Z</dcterms:modified>
</cp:coreProperties>
</file>