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2025_기출문제집_컴활1급실기_학습자료_241206 update\01 시험장따라하기\"/>
    </mc:Choice>
  </mc:AlternateContent>
  <xr:revisionPtr revIDLastSave="0" documentId="13_ncr:1_{03D5257D-6786-4DB7-A835-6A73D58045CB}" xr6:coauthVersionLast="47" xr6:coauthVersionMax="47" xr10:uidLastSave="{00000000-0000-0000-0000-000000000000}"/>
  <bookViews>
    <workbookView xWindow="-108" yWindow="-108" windowWidth="23256" windowHeight="12576" tabRatio="77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'기본작업-1'!#REF!</definedName>
    <definedName name="_xlnm.Extract" localSheetId="0">'기본작업-1'!#REF!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2" i="3" a="1"/>
  <c r="L12" i="3" s="1"/>
  <c r="L13" i="3" a="1"/>
  <c r="L13" i="3"/>
  <c r="L14" i="3" a="1"/>
  <c r="L14" i="3" s="1"/>
  <c r="L15" i="3" a="1"/>
  <c r="L15" i="3"/>
  <c r="L16" i="3" a="1"/>
  <c r="L16" i="3" s="1"/>
  <c r="K13" i="3" a="1"/>
  <c r="K13" i="3" s="1"/>
  <c r="K14" i="3" a="1"/>
  <c r="K14" i="3"/>
  <c r="K15" i="3" a="1"/>
  <c r="K15" i="3" s="1"/>
  <c r="K16" i="3" a="1"/>
  <c r="K16" i="3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G30" i="5"/>
  <c r="G24" i="5"/>
  <c r="G16" i="5"/>
  <c r="G6" i="5"/>
  <c r="G35" i="5" s="1"/>
  <c r="G31" i="5"/>
  <c r="G25" i="5"/>
  <c r="G17" i="5"/>
  <c r="G7" i="5"/>
  <c r="G34" i="5" s="1"/>
  <c r="B35" i="1"/>
  <c r="H5" i="3" a="1"/>
  <c r="H7" i="3" a="1"/>
  <c r="H6" i="3" a="1"/>
  <c r="H4" i="3" a="1"/>
  <c r="H6" i="3" l="1"/>
  <c r="H7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3C49464-ADE9-4C66-B8CD-439D61E48BB2}" keepAlive="1" name="쿼리 - 학용품판매" description="통합 문서의 '학용품판매' 쿼리에 대한 연결입니다." type="5" refreshedVersion="8" background="1">
    <dbPr connection="Provider=Microsoft.Mashup.OleDb.1;Data Source=$Workbook$;Location=학용품판매;Extended Properties=&quot;&quot;" command="SELECT * FROM [학용품판매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<sst xmlns="http://schemas.openxmlformats.org/spreadsheetml/2006/main" count="502" uniqueCount="69">
  <si>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</si>
  <si>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</si>
  <si>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</si>
  <si>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</si>
  <si>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</si>
  <si>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</si>
  <si>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</si>
  <si>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</si>
  <si>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</si>
  <si>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</si>
  <si>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</si>
  <si>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</si>
  <si>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</si>
  <si>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</si>
  <si>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</si>
  <si>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</si>
  <si>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</si>
  <si>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</si>
  <si>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</si>
  <si>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</si>
  <si>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</si>
  <si>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</si>
  <si>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</si>
  <si>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</si>
  <si>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</si>
  <si>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</si>
  <si>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</si>
  <si>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</si>
  <si>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</si>
  <si>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</si>
  <si>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</si>
  <si>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</si>
  <si>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</si>
  <si>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</si>
  <si>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</si>
  <si>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</si>
  <si>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</si>
  <si>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</si>
  <si>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</si>
  <si>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</si>
  <si>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</si>
  <si>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</si>
  <si>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</si>
  <si>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</si>
  <si>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</si>
  <si>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</si>
  <si>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</si>
  <si>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</si>
  <si>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</si>
  <si>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</si>
  <si>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</si>
  <si>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</si>
  <si>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남경문구 요약</t>
  </si>
  <si>
    <t>모닝아트 요약</t>
  </si>
  <si>
    <t>신화상사 요약</t>
  </si>
  <si>
    <t>화진아트 요약</t>
  </si>
  <si>
    <t>총합계</t>
  </si>
  <si>
    <t>남경문구 개수</t>
  </si>
  <si>
    <t>모닝아트 개수</t>
  </si>
  <si>
    <t>신화상사 개수</t>
  </si>
  <si>
    <t>화진아트 개수</t>
  </si>
  <si>
    <t>전체 개수</t>
  </si>
  <si>
    <t>1사분기</t>
  </si>
  <si>
    <t>2사분기</t>
  </si>
  <si>
    <t>3사분기</t>
  </si>
  <si>
    <t>합계 : 수량</t>
  </si>
  <si>
    <t>값</t>
  </si>
  <si>
    <t>합계 : 단가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</si>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</sst>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&quot;개&quot;"/>
    <numFmt numFmtId="177" formatCode="[Blue][=1]&quot;O&quot;;[Red][=0]&quot;X&quot;"/>
    <numFmt numFmtId="178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7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ont>
        <color auto="1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6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717.90007708333" backgroundQuery="1" createdVersion="8" refreshedVersion="8" minRefreshableVersion="3" recordCount="30" xr:uid="{7531EB82-77C5-4EF0-A6D8-C62CE05FF545}">
  <cacheSource type="external" connectionId="1"/>
  <cacheFields count="6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76A59A-24FD-4B0E-BEFF-4EACB0090B9D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3:I22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name="날짜"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8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35"/>
  <sheetViews>
    <sheetView topLeftCell="A7" workbookViewId="0">
      <selection activeCell="B3" sqref="B3:G32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2" x14ac:dyDescent="0.4">
      <c r="B34" t="s">
        <v>51</v>
      </c>
    </row>
    <row r="35" spans="2:2" x14ac:dyDescent="0.4">
      <c r="B35" t="e">
        <f ca="1">AND(ifFIND("화",C3))</f>
        <v>#NAME?</v>
      </c>
    </row>
  </sheetData>
  <phoneticPr fontId="1" type="noConversion"/>
  <conditionalFormatting sqref="B3:G32">
    <cfRule type="expression" dxfId="0" priority="1">
      <formula>AND(ISEVEN(ROW($B3)),LEFT($D3,1)="E")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&amp;C&amp;P&amp;/&amp;N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abSelected="1" workbookViewId="0">
      <selection activeCell="Q5" sqref="Q5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E4*F4*(1-VLOOKUP(D4,$J$5:$O$8,MATCH(F4,$J$4:$O$4,1),TRUE))</f>
        <v>387000</v>
      </c>
      <c r="H4" s="17" t="e" cm="1">
        <f t="array" ref="H4">fn비고(A4)</f>
        <v>#VALUE!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E5*F5*(1-VLOOKUP(D5,$J$5:$O$8,MATCH(F5,$J$4:$O$4,1),TRUE))</f>
        <v>26970</v>
      </c>
      <c r="H5" s="17" t="e" cm="1">
        <f t="array" ref="H5">fn비고(A5)</f>
        <v>#VALUE!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35340</v>
      </c>
      <c r="H6" s="17" t="e" cm="1">
        <f t="array" ref="H6">fn비고(A6)</f>
        <v>#VALUE!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80000</v>
      </c>
      <c r="H7" s="17" t="e" cm="1">
        <f t="array" ref="H7">fn비고(A7)</f>
        <v>#VALUE!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/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/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/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/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/>
      <c r="J12" s="14" t="s">
        <v>17</v>
      </c>
      <c r="K12" s="17" cm="1">
        <f t="array" ref="K12">IFERROR(AVERAGE(IF(($B$4:$B$33=$J12)*($D$4:$D$33=K$11),$F$4:$F$33)),"판매수량없음")</f>
        <v>99</v>
      </c>
      <c r="L12" s="17" cm="1">
        <f t="array" ref="L12">IFERROR(AVERAGE(IF(($B$4:$B$33=$J12)*($D$4:$D$33=L$11),$F$4:$F$33)),"판매수량없음")</f>
        <v>71.666666666666671</v>
      </c>
      <c r="M12" s="17" t="str" cm="1">
        <f t="array" ref="M12">TEXT(SUM(($B$4:$B$33=$J12)*1),"0건")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51336</v>
      </c>
      <c r="H13" s="17"/>
      <c r="J13" s="14" t="s">
        <v>8</v>
      </c>
      <c r="K13" s="17" t="str" cm="1">
        <f t="array" ref="K13">IFERROR(AVERAGE(IF(($B$4:$B$33=$J13)*($D$4:$D$33=K$11),$F$4:$F$33)),"판매수량없음")</f>
        <v>판매수량없음</v>
      </c>
      <c r="L13" s="17" cm="1">
        <f t="array" ref="L13">IFERROR(AVERAGE(IF(($B$4:$B$33=$J13)*($D$4:$D$33=L$11),$F$4:$F$33)),"판매수량없음")</f>
        <v>79.2</v>
      </c>
      <c r="M13" s="17" t="str" cm="1">
        <f t="array" ref="M13">TEXT(SUM(($B$4:$B$33=$J13)*1),"0건")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/>
      <c r="J14" s="14" t="s">
        <v>11</v>
      </c>
      <c r="K14" s="17" cm="1">
        <f t="array" ref="K14">IFERROR(AVERAGE(IF(($B$4:$B$33=$J14)*($D$4:$D$33=K$11),$F$4:$F$33)),"판매수량없음")</f>
        <v>57</v>
      </c>
      <c r="L14" s="17" t="str" cm="1">
        <f t="array" ref="L14">IFERROR(AVERAGE(IF(($B$4:$B$33=$J14)*($D$4:$D$33=L$11),$F$4:$F$33)),"판매수량없음")</f>
        <v>판매수량없음</v>
      </c>
      <c r="M14" s="17" t="str" cm="1">
        <f t="array" ref="M14">TEXT(SUM(($B$4:$B$33=$J14)*1),"0건")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51300</v>
      </c>
      <c r="H15" s="17"/>
      <c r="J15" s="14" t="s">
        <v>14</v>
      </c>
      <c r="K15" s="17" t="str" cm="1">
        <f t="array" ref="K15">IFERROR(AVERAGE(IF(($B$4:$B$33=$J15)*($D$4:$D$33=K$11),$F$4:$F$33)),"판매수량없음")</f>
        <v>판매수량없음</v>
      </c>
      <c r="L15" s="17" cm="1">
        <f t="array" ref="L15">IFERROR(AVERAGE(IF(($B$4:$B$33=$J15)*($D$4:$D$33=L$11),$F$4:$F$33)),"판매수량없음")</f>
        <v>24</v>
      </c>
      <c r="M15" s="17" t="str" cm="1">
        <f t="array" ref="M15">TEXT(SUM(($B$4:$B$33=$J15)*1),"0건")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/>
      <c r="J16" s="14" t="s">
        <v>5</v>
      </c>
      <c r="K16" s="17" cm="1">
        <f t="array" ref="K16">IFERROR(AVERAGE(IF(($B$4:$B$33=$J16)*($D$4:$D$33=K$11),$F$4:$F$33)),"판매수량없음")</f>
        <v>50.333333333333336</v>
      </c>
      <c r="L16" s="17" cm="1">
        <f t="array" ref="L16">IFERROR(AVERAGE(IF(($B$4:$B$33=$J16)*($D$4:$D$33=L$11),$F$4:$F$33)),"판매수량없음")</f>
        <v>72</v>
      </c>
      <c r="M16" s="17" t="str" cm="1">
        <f t="array" ref="M16">TEXT(SUM(($B$4:$B$33=$J16)*1),"0건")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51300</v>
      </c>
      <c r="H17" s="17"/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/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100980</v>
      </c>
      <c r="H19" s="17"/>
      <c r="J19" s="45" t="s">
        <v>26</v>
      </c>
      <c r="K19" s="45"/>
      <c r="L19" s="45"/>
      <c r="M19" s="45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90780</v>
      </c>
      <c r="H20" s="17"/>
      <c r="J20" s="46" t="str">
        <f>INDEX($B$4:$D$33,MATCH(MAX(F4:F33),F4:F33,0),1)&amp;"-"&amp;INDEX($B$4:$D$33,MATCH(MAX(F4:F33),F4:F33,0),3)</f>
        <v>새싹문구-종합장</v>
      </c>
      <c r="K20" s="46"/>
      <c r="L20" s="46"/>
      <c r="M20" s="46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/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/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61560</v>
      </c>
      <c r="H23" s="17"/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/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78200</v>
      </c>
      <c r="H25" s="17"/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/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/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/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/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/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18240</v>
      </c>
      <c r="H31" s="17"/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/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/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I22"/>
  <sheetViews>
    <sheetView topLeftCell="A3" workbookViewId="0">
      <selection activeCell="E5" sqref="E5"/>
    </sheetView>
  </sheetViews>
  <sheetFormatPr defaultRowHeight="17.399999999999999" x14ac:dyDescent="0.4"/>
  <cols>
    <col min="2" max="2" width="10.8984375" bestFit="1" customWidth="1"/>
    <col min="3" max="3" width="8.59765625" bestFit="1" customWidth="1"/>
    <col min="4" max="9" width="10.296875" bestFit="1" customWidth="1"/>
    <col min="10" max="11" width="14.8984375" bestFit="1" customWidth="1"/>
  </cols>
  <sheetData>
    <row r="3" spans="2:9" x14ac:dyDescent="0.4">
      <c r="D3" s="43" t="s">
        <v>0</v>
      </c>
      <c r="E3" s="43" t="s">
        <v>66</v>
      </c>
    </row>
    <row r="4" spans="2:9" x14ac:dyDescent="0.4">
      <c r="D4" t="s">
        <v>62</v>
      </c>
      <c r="F4" t="s">
        <v>63</v>
      </c>
      <c r="H4" t="s">
        <v>64</v>
      </c>
    </row>
    <row r="5" spans="2:9" x14ac:dyDescent="0.4">
      <c r="B5" s="43" t="s">
        <v>1</v>
      </c>
      <c r="C5" s="43" t="s">
        <v>2</v>
      </c>
      <c r="D5" t="s">
        <v>67</v>
      </c>
      <c r="E5" t="s">
        <v>65</v>
      </c>
      <c r="F5" t="s">
        <v>67</v>
      </c>
      <c r="G5" t="s">
        <v>65</v>
      </c>
      <c r="H5" t="s">
        <v>67</v>
      </c>
      <c r="I5" t="s">
        <v>65</v>
      </c>
    </row>
    <row r="6" spans="2:9" x14ac:dyDescent="0.4">
      <c r="B6" t="s">
        <v>17</v>
      </c>
      <c r="D6" s="44">
        <v>30000</v>
      </c>
      <c r="E6">
        <v>164</v>
      </c>
      <c r="F6" s="44">
        <v>20000</v>
      </c>
      <c r="G6">
        <v>35</v>
      </c>
      <c r="H6" s="44">
        <v>15000</v>
      </c>
      <c r="I6">
        <v>51</v>
      </c>
    </row>
    <row r="7" spans="2:9" x14ac:dyDescent="0.4">
      <c r="C7" t="s">
        <v>13</v>
      </c>
      <c r="D7" s="44">
        <v>30000</v>
      </c>
      <c r="E7">
        <v>164</v>
      </c>
      <c r="F7" s="44">
        <v>15000</v>
      </c>
      <c r="G7">
        <v>24</v>
      </c>
      <c r="H7" s="44">
        <v>15000</v>
      </c>
      <c r="I7">
        <v>51</v>
      </c>
    </row>
    <row r="8" spans="2:9" x14ac:dyDescent="0.4">
      <c r="C8" t="s">
        <v>10</v>
      </c>
      <c r="D8" s="44" t="s">
        <v>68</v>
      </c>
      <c r="E8" t="s">
        <v>68</v>
      </c>
      <c r="F8" s="44">
        <v>5000</v>
      </c>
      <c r="G8">
        <v>11</v>
      </c>
      <c r="H8" s="44" t="s">
        <v>68</v>
      </c>
      <c r="I8" t="s">
        <v>68</v>
      </c>
    </row>
    <row r="9" spans="2:9" x14ac:dyDescent="0.4">
      <c r="B9" t="s">
        <v>8</v>
      </c>
      <c r="D9" s="44">
        <v>65000</v>
      </c>
      <c r="E9">
        <v>461</v>
      </c>
      <c r="F9" s="44">
        <v>30000</v>
      </c>
      <c r="G9">
        <v>179</v>
      </c>
      <c r="H9" s="44">
        <v>15000</v>
      </c>
      <c r="I9">
        <v>92</v>
      </c>
    </row>
    <row r="10" spans="2:9" x14ac:dyDescent="0.4">
      <c r="C10" t="s">
        <v>13</v>
      </c>
      <c r="D10" s="44">
        <v>45000</v>
      </c>
      <c r="E10">
        <v>197</v>
      </c>
      <c r="F10" s="44">
        <v>30000</v>
      </c>
      <c r="G10">
        <v>179</v>
      </c>
      <c r="H10" s="44">
        <v>15000</v>
      </c>
      <c r="I10">
        <v>92</v>
      </c>
    </row>
    <row r="11" spans="2:9" x14ac:dyDescent="0.4">
      <c r="C11" t="s">
        <v>10</v>
      </c>
      <c r="D11" s="44">
        <v>20000</v>
      </c>
      <c r="E11">
        <v>264</v>
      </c>
      <c r="F11" s="44" t="s">
        <v>68</v>
      </c>
      <c r="G11" t="s">
        <v>68</v>
      </c>
      <c r="H11" s="44" t="s">
        <v>68</v>
      </c>
      <c r="I11" t="s">
        <v>68</v>
      </c>
    </row>
    <row r="12" spans="2:9" x14ac:dyDescent="0.4">
      <c r="B12" t="s">
        <v>11</v>
      </c>
      <c r="D12" s="44">
        <v>1200</v>
      </c>
      <c r="E12">
        <v>57</v>
      </c>
      <c r="F12" s="44">
        <v>1000</v>
      </c>
      <c r="G12">
        <v>99</v>
      </c>
      <c r="H12" s="44" t="s">
        <v>68</v>
      </c>
      <c r="I12" t="s">
        <v>68</v>
      </c>
    </row>
    <row r="13" spans="2:9" x14ac:dyDescent="0.4">
      <c r="C13" t="s">
        <v>7</v>
      </c>
      <c r="D13" s="44">
        <v>1200</v>
      </c>
      <c r="E13">
        <v>57</v>
      </c>
      <c r="F13" s="44" t="s">
        <v>68</v>
      </c>
      <c r="G13" t="s">
        <v>68</v>
      </c>
      <c r="H13" s="44" t="s">
        <v>68</v>
      </c>
      <c r="I13" t="s">
        <v>68</v>
      </c>
    </row>
    <row r="14" spans="2:9" x14ac:dyDescent="0.4">
      <c r="C14" t="s">
        <v>16</v>
      </c>
      <c r="D14" s="44" t="s">
        <v>68</v>
      </c>
      <c r="E14" t="s">
        <v>68</v>
      </c>
      <c r="F14" s="44">
        <v>1000</v>
      </c>
      <c r="G14">
        <v>99</v>
      </c>
      <c r="H14" s="44" t="s">
        <v>68</v>
      </c>
      <c r="I14" t="s">
        <v>68</v>
      </c>
    </row>
    <row r="15" spans="2:9" x14ac:dyDescent="0.4">
      <c r="B15" t="s">
        <v>14</v>
      </c>
      <c r="D15" s="44">
        <v>7000</v>
      </c>
      <c r="E15">
        <v>178</v>
      </c>
      <c r="F15" s="44">
        <v>8200</v>
      </c>
      <c r="G15">
        <v>248</v>
      </c>
      <c r="H15" s="44">
        <v>6000</v>
      </c>
      <c r="I15">
        <v>51</v>
      </c>
    </row>
    <row r="16" spans="2:9" x14ac:dyDescent="0.4">
      <c r="C16" t="s">
        <v>7</v>
      </c>
      <c r="D16" s="44" t="s">
        <v>68</v>
      </c>
      <c r="E16" t="s">
        <v>68</v>
      </c>
      <c r="F16" s="44">
        <v>1200</v>
      </c>
      <c r="G16">
        <v>99</v>
      </c>
      <c r="H16" s="44" t="s">
        <v>68</v>
      </c>
      <c r="I16" t="s">
        <v>68</v>
      </c>
    </row>
    <row r="17" spans="2:9" x14ac:dyDescent="0.4">
      <c r="C17" t="s">
        <v>16</v>
      </c>
      <c r="D17" s="44">
        <v>2000</v>
      </c>
      <c r="E17">
        <v>149</v>
      </c>
      <c r="F17" s="44">
        <v>2000</v>
      </c>
      <c r="G17">
        <v>95</v>
      </c>
      <c r="H17" s="44">
        <v>1000</v>
      </c>
      <c r="I17">
        <v>29</v>
      </c>
    </row>
    <row r="18" spans="2:9" x14ac:dyDescent="0.4">
      <c r="C18" t="s">
        <v>10</v>
      </c>
      <c r="D18" s="44">
        <v>5000</v>
      </c>
      <c r="E18">
        <v>29</v>
      </c>
      <c r="F18" s="44">
        <v>5000</v>
      </c>
      <c r="G18">
        <v>54</v>
      </c>
      <c r="H18" s="44">
        <v>5000</v>
      </c>
      <c r="I18">
        <v>22</v>
      </c>
    </row>
    <row r="19" spans="2:9" x14ac:dyDescent="0.4">
      <c r="B19" t="s">
        <v>5</v>
      </c>
      <c r="D19" s="44">
        <v>2400</v>
      </c>
      <c r="E19">
        <v>135</v>
      </c>
      <c r="F19" s="44">
        <v>1200</v>
      </c>
      <c r="G19">
        <v>16</v>
      </c>
      <c r="H19" s="44">
        <v>5000</v>
      </c>
      <c r="I19">
        <v>86</v>
      </c>
    </row>
    <row r="20" spans="2:9" x14ac:dyDescent="0.4">
      <c r="C20" t="s">
        <v>7</v>
      </c>
      <c r="D20" s="44">
        <v>2400</v>
      </c>
      <c r="E20">
        <v>135</v>
      </c>
      <c r="F20" s="44">
        <v>1200</v>
      </c>
      <c r="G20">
        <v>16</v>
      </c>
      <c r="H20" s="44" t="s">
        <v>68</v>
      </c>
      <c r="I20" t="s">
        <v>68</v>
      </c>
    </row>
    <row r="21" spans="2:9" x14ac:dyDescent="0.4">
      <c r="C21" t="s">
        <v>10</v>
      </c>
      <c r="D21" s="44" t="s">
        <v>68</v>
      </c>
      <c r="E21" t="s">
        <v>68</v>
      </c>
      <c r="F21" s="44" t="s">
        <v>68</v>
      </c>
      <c r="G21" t="s">
        <v>68</v>
      </c>
      <c r="H21" s="44">
        <v>5000</v>
      </c>
      <c r="I21">
        <v>86</v>
      </c>
    </row>
    <row r="22" spans="2:9" x14ac:dyDescent="0.4">
      <c r="B22" t="s">
        <v>56</v>
      </c>
      <c r="D22" s="44">
        <v>105600</v>
      </c>
      <c r="E22">
        <v>995</v>
      </c>
      <c r="F22" s="44">
        <v>60400</v>
      </c>
      <c r="G22">
        <v>577</v>
      </c>
      <c r="H22" s="44">
        <v>41000</v>
      </c>
      <c r="I22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5"/>
  <sheetViews>
    <sheetView workbookViewId="0">
      <selection activeCell="B2" sqref="B2:G35"/>
    </sheetView>
  </sheetViews>
  <sheetFormatPr defaultRowHeight="17.399999999999999" outlineLevelRow="4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4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4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4" x14ac:dyDescent="0.4">
      <c r="B5" s="15">
        <v>43586</v>
      </c>
      <c r="C5" s="14" t="s">
        <v>28</v>
      </c>
      <c r="D5" s="14" t="s">
        <v>6</v>
      </c>
      <c r="E5" s="14" t="s">
        <v>7</v>
      </c>
      <c r="F5" s="24">
        <v>1200</v>
      </c>
      <c r="G5" s="24">
        <v>99</v>
      </c>
    </row>
    <row r="6" spans="2:7" outlineLevel="3" x14ac:dyDescent="0.4">
      <c r="B6" s="15"/>
      <c r="C6" s="34" t="s">
        <v>57</v>
      </c>
      <c r="D6" s="14"/>
      <c r="E6" s="14"/>
      <c r="F6" s="24"/>
      <c r="G6" s="39">
        <f>SUBTOTAL(3,G3:G5)</f>
        <v>3</v>
      </c>
    </row>
    <row r="7" spans="2:7" outlineLevel="2" x14ac:dyDescent="0.4">
      <c r="B7" s="15"/>
      <c r="C7" s="34" t="s">
        <v>52</v>
      </c>
      <c r="D7" s="14"/>
      <c r="E7" s="14"/>
      <c r="F7" s="24"/>
      <c r="G7" s="24">
        <f>SUBTOTAL(9,G3:G5)</f>
        <v>246</v>
      </c>
    </row>
    <row r="8" spans="2:7" outlineLevel="4" x14ac:dyDescent="0.4">
      <c r="B8" s="15">
        <v>43597</v>
      </c>
      <c r="C8" s="14" t="s">
        <v>8</v>
      </c>
      <c r="D8" s="14" t="s">
        <v>12</v>
      </c>
      <c r="E8" s="14" t="s">
        <v>13</v>
      </c>
      <c r="F8" s="24">
        <v>15000</v>
      </c>
      <c r="G8" s="24">
        <v>99</v>
      </c>
    </row>
    <row r="9" spans="2:7" outlineLevel="4" x14ac:dyDescent="0.4">
      <c r="B9" s="15">
        <v>43641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80</v>
      </c>
    </row>
    <row r="10" spans="2:7" outlineLevel="4" x14ac:dyDescent="0.4">
      <c r="B10" s="15">
        <v>43734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31</v>
      </c>
    </row>
    <row r="11" spans="2:7" outlineLevel="4" x14ac:dyDescent="0.4">
      <c r="B11" s="15">
        <v>44049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92</v>
      </c>
    </row>
    <row r="12" spans="2:7" outlineLevel="4" x14ac:dyDescent="0.4">
      <c r="B12" s="15">
        <v>44171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94</v>
      </c>
    </row>
    <row r="13" spans="2:7" outlineLevel="4" x14ac:dyDescent="0.4">
      <c r="B13" s="15">
        <v>43473</v>
      </c>
      <c r="C13" s="14" t="s">
        <v>8</v>
      </c>
      <c r="D13" s="14" t="s">
        <v>9</v>
      </c>
      <c r="E13" s="14" t="s">
        <v>10</v>
      </c>
      <c r="F13" s="24">
        <v>5000</v>
      </c>
      <c r="G13" s="24">
        <v>62</v>
      </c>
    </row>
    <row r="14" spans="2:7" outlineLevel="4" x14ac:dyDescent="0.4">
      <c r="B14" s="15">
        <v>43843</v>
      </c>
      <c r="C14" s="14" t="s">
        <v>8</v>
      </c>
      <c r="D14" s="14" t="s">
        <v>9</v>
      </c>
      <c r="E14" s="14" t="s">
        <v>10</v>
      </c>
      <c r="F14" s="24">
        <v>5000</v>
      </c>
      <c r="G14" s="24">
        <v>77</v>
      </c>
    </row>
    <row r="15" spans="2:7" outlineLevel="4" x14ac:dyDescent="0.4">
      <c r="B15" s="15">
        <v>43912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83</v>
      </c>
    </row>
    <row r="16" spans="2:7" outlineLevel="3" x14ac:dyDescent="0.4">
      <c r="B16" s="15"/>
      <c r="C16" s="34" t="s">
        <v>58</v>
      </c>
      <c r="D16" s="14"/>
      <c r="E16" s="14"/>
      <c r="F16" s="24"/>
      <c r="G16" s="39">
        <f>SUBTOTAL(3,G8:G15)</f>
        <v>8</v>
      </c>
    </row>
    <row r="17" spans="2:7" outlineLevel="2" x14ac:dyDescent="0.4">
      <c r="B17" s="15"/>
      <c r="C17" s="34" t="s">
        <v>53</v>
      </c>
      <c r="D17" s="14"/>
      <c r="E17" s="14"/>
      <c r="F17" s="24"/>
      <c r="G17" s="24">
        <f>SUBTOTAL(9,G8:G15)</f>
        <v>618</v>
      </c>
    </row>
    <row r="18" spans="2:7" outlineLevel="4" x14ac:dyDescent="0.4">
      <c r="B18" s="15">
        <v>43625</v>
      </c>
      <c r="C18" s="14" t="s">
        <v>29</v>
      </c>
      <c r="D18" s="14" t="s">
        <v>12</v>
      </c>
      <c r="E18" s="14" t="s">
        <v>13</v>
      </c>
      <c r="F18" s="24">
        <v>15000</v>
      </c>
      <c r="G18" s="24">
        <v>24</v>
      </c>
    </row>
    <row r="19" spans="2:7" outlineLevel="4" x14ac:dyDescent="0.4">
      <c r="B19" s="15">
        <v>43497</v>
      </c>
      <c r="C19" s="14" t="s">
        <v>14</v>
      </c>
      <c r="D19" s="14" t="s">
        <v>15</v>
      </c>
      <c r="E19" s="14" t="s">
        <v>16</v>
      </c>
      <c r="F19" s="24">
        <v>1000</v>
      </c>
      <c r="G19" s="24">
        <v>92</v>
      </c>
    </row>
    <row r="20" spans="2:7" outlineLevel="4" x14ac:dyDescent="0.4">
      <c r="B20" s="15">
        <v>43788</v>
      </c>
      <c r="C20" s="14" t="s">
        <v>14</v>
      </c>
      <c r="D20" s="14" t="s">
        <v>15</v>
      </c>
      <c r="E20" s="14" t="s">
        <v>16</v>
      </c>
      <c r="F20" s="24">
        <v>1000</v>
      </c>
      <c r="G20" s="24">
        <v>57</v>
      </c>
    </row>
    <row r="21" spans="2:7" outlineLevel="4" x14ac:dyDescent="0.4">
      <c r="B21" s="15">
        <v>43975</v>
      </c>
      <c r="C21" s="14" t="s">
        <v>14</v>
      </c>
      <c r="D21" s="14" t="s">
        <v>15</v>
      </c>
      <c r="E21" s="14" t="s">
        <v>16</v>
      </c>
      <c r="F21" s="24">
        <v>1000</v>
      </c>
      <c r="G21" s="24">
        <v>38</v>
      </c>
    </row>
    <row r="22" spans="2:7" outlineLevel="4" x14ac:dyDescent="0.4">
      <c r="B22" s="15">
        <v>43644</v>
      </c>
      <c r="C22" s="14" t="s">
        <v>14</v>
      </c>
      <c r="D22" s="14" t="s">
        <v>9</v>
      </c>
      <c r="E22" s="14" t="s">
        <v>10</v>
      </c>
      <c r="F22" s="24">
        <v>5000</v>
      </c>
      <c r="G22" s="24">
        <v>29</v>
      </c>
    </row>
    <row r="23" spans="2:7" outlineLevel="4" x14ac:dyDescent="0.4">
      <c r="B23" s="15">
        <v>43948</v>
      </c>
      <c r="C23" s="14" t="s">
        <v>14</v>
      </c>
      <c r="D23" s="14" t="s">
        <v>9</v>
      </c>
      <c r="E23" s="14" t="s">
        <v>10</v>
      </c>
      <c r="F23" s="24">
        <v>5000</v>
      </c>
      <c r="G23" s="24">
        <v>54</v>
      </c>
    </row>
    <row r="24" spans="2:7" outlineLevel="3" x14ac:dyDescent="0.4">
      <c r="B24" s="15"/>
      <c r="C24" s="34" t="s">
        <v>59</v>
      </c>
      <c r="D24" s="14"/>
      <c r="E24" s="14"/>
      <c r="F24" s="24"/>
      <c r="G24" s="39">
        <f>SUBTOTAL(3,G18:G23)</f>
        <v>6</v>
      </c>
    </row>
    <row r="25" spans="2:7" outlineLevel="2" x14ac:dyDescent="0.4">
      <c r="B25" s="15"/>
      <c r="C25" s="34" t="s">
        <v>54</v>
      </c>
      <c r="D25" s="14"/>
      <c r="E25" s="14"/>
      <c r="F25" s="24"/>
      <c r="G25" s="24">
        <f>SUBTOTAL(9,G18:G23)</f>
        <v>294</v>
      </c>
    </row>
    <row r="26" spans="2:7" outlineLevel="4" x14ac:dyDescent="0.4">
      <c r="B26" s="15">
        <v>43759</v>
      </c>
      <c r="C26" s="14" t="s">
        <v>30</v>
      </c>
      <c r="D26" s="14" t="s">
        <v>12</v>
      </c>
      <c r="E26" s="14" t="s">
        <v>13</v>
      </c>
      <c r="F26" s="24">
        <v>15000</v>
      </c>
      <c r="G26" s="24">
        <v>72</v>
      </c>
    </row>
    <row r="27" spans="2:7" outlineLevel="4" x14ac:dyDescent="0.4">
      <c r="B27" s="15">
        <v>43466</v>
      </c>
      <c r="C27" s="14" t="s">
        <v>5</v>
      </c>
      <c r="D27" s="14" t="s">
        <v>6</v>
      </c>
      <c r="E27" s="14" t="s">
        <v>7</v>
      </c>
      <c r="F27" s="24">
        <v>1200</v>
      </c>
      <c r="G27" s="24">
        <v>46</v>
      </c>
    </row>
    <row r="28" spans="2:7" outlineLevel="4" x14ac:dyDescent="0.4">
      <c r="B28" s="15">
        <v>43527</v>
      </c>
      <c r="C28" s="14" t="s">
        <v>5</v>
      </c>
      <c r="D28" s="14" t="s">
        <v>6</v>
      </c>
      <c r="E28" s="14" t="s">
        <v>7</v>
      </c>
      <c r="F28" s="24">
        <v>1200</v>
      </c>
      <c r="G28" s="24">
        <v>89</v>
      </c>
    </row>
    <row r="29" spans="2:7" outlineLevel="4" x14ac:dyDescent="0.4">
      <c r="B29" s="15">
        <v>43633</v>
      </c>
      <c r="C29" s="14" t="s">
        <v>5</v>
      </c>
      <c r="D29" s="14" t="s">
        <v>6</v>
      </c>
      <c r="E29" s="14" t="s">
        <v>7</v>
      </c>
      <c r="F29" s="24">
        <v>1200</v>
      </c>
      <c r="G29" s="24">
        <v>16</v>
      </c>
    </row>
    <row r="30" spans="2:7" outlineLevel="3" x14ac:dyDescent="0.4">
      <c r="B30" s="35"/>
      <c r="C30" s="37" t="s">
        <v>60</v>
      </c>
      <c r="D30" s="20"/>
      <c r="E30" s="20"/>
      <c r="F30" s="36"/>
      <c r="G30" s="40">
        <f>SUBTOTAL(3,G26:G29)</f>
        <v>4</v>
      </c>
    </row>
    <row r="31" spans="2:7" outlineLevel="2" x14ac:dyDescent="0.4">
      <c r="B31" s="35"/>
      <c r="C31" s="37" t="s">
        <v>55</v>
      </c>
      <c r="D31" s="20"/>
      <c r="E31" s="20"/>
      <c r="F31" s="36"/>
      <c r="G31" s="36">
        <f>SUBTOTAL(9,G26:G29)</f>
        <v>223</v>
      </c>
    </row>
    <row r="32" spans="2:7" outlineLevel="2" x14ac:dyDescent="0.4"/>
    <row r="33" spans="3:7" outlineLevel="2" x14ac:dyDescent="0.4"/>
    <row r="34" spans="3:7" outlineLevel="2" x14ac:dyDescent="0.4">
      <c r="C34" s="38" t="s">
        <v>56</v>
      </c>
      <c r="G34">
        <f>SUBTOTAL(9,G3:G33)</f>
        <v>1381</v>
      </c>
    </row>
    <row r="35" spans="3:7" outlineLevel="2" x14ac:dyDescent="0.4">
      <c r="C35" s="38" t="s">
        <v>61</v>
      </c>
      <c r="G35">
        <f>SUBTOTAL(3,G3:G34)</f>
        <v>21</v>
      </c>
    </row>
  </sheetData>
  <sortState xmlns:xlrd2="http://schemas.microsoft.com/office/spreadsheetml/2017/richdata2" ref="B3:G33">
    <sortCondition ref="C3:C33"/>
    <sortCondition ref="E3:E33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topLeftCell="A4" workbookViewId="0">
      <selection activeCell="A6" sqref="A6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F6" sqref="F6:F15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41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41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41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41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41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41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41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41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41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4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/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4 E A A B Q S w M E F A A C A A g A g 6 x h W l / M V S S l A A A A 9 w A A A B I A H A B D b 2 5 m a W c v U G F j a 2 F n Z S 5 4 b W w g o h g A K K A U A A A A A A A A A A A A A A A A A A A A A A A A A A A A h Y 8 9 D o I w A I W v Q r r T H x g E U s r g q C R G E + P a 1 A o N 0 B p a L H d z 8 E h e Q Y y i b o 7 v e 9 / w 3 v 1 6 o 8 X Y t c F F 9 l Y Z n Q M C M Q i k F u a o d J W D w Z 3 C B B S M b r h o e C W D S d Y 2 G + 0 x B 7 V z 5 w w h 7 z 3 0 M T R 9 h S K M C T q U 6 5 2 o Z c f B R 1 b / 5 V B p 6 7 g W E j C 6 f 4 1 h E S R x C k m y S C G m a K a 0 V P p r R N P g Z / s D 6 X J o 3 d B L 1 p h w t a V o j h S 9 T 7 A H U E s D B B Q A A g A I A I O s Y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D r G F a o B + E 5 1 c B A A C / A Q A A E w A c A E Z v c m 1 1 b G F z L 1 N l Y 3 R p b 2 4 x L m 0 g o h g A K K A U A A A A A A A A A A A A A A A A A A A A A A A A A A A A d Z D P S w J B F M f v g v / D M F 0 U F t G l O i Q e Y i X o E p F 1 c m U Z 1 0 c u 6 a 7 s j F 7 E u 6 U H K 0 W t T Y I M M T o Y W S x U / 5 A z + z 8 0 Y n Q w e p f 3 e D + + 7 3 0 e B Z N Z j o 0 y K 5 9 I h k P h E C 0 S F w o o 6 A 3 F z T S 4 a g b t D p + M U Q q V g I V D S J q 4 7 f B X X 2 Z 2 T R M o j a U J I 3 l C I b J n l S C m O T Y D m 9 E I 1 n b 0 E w o u 1 S u m n g Z 6 x p y K r s b V L W P h z 8 S 7 x 5 9 9 c e + J y a U h P u b B 0 E s s / H P R G s u i s V x + 8 S Z G H f 7 Q N t T N h B r f R t V K g T D Q 4 w k k W l 7 Q H 4 j R I + / O + N 1 n 0 B v I G f 3 3 4 B g x z U I e R x W U 1 V y Q M w e k Z p 2 S J e G h 6 1 T A Z R b Q F H O r k I s q K y L j L + 0 K s p 7 N m E U o k x T G y j 6 D c g q v d e J c I 7 v k z / 0 o b W D J t H i Z 8 Y 6 H R H + O R H O A p d o x y c v X H E H Z q Y H m l K p l m 0 b W l y p 1 L G P + N B V f X X 7 t 4 U Y 0 H L L s / 2 W T 3 1 B L A Q I t A B Q A A g A I A I O s Y V p f z F U k p Q A A A P c A A A A S A A A A A A A A A A A A A A A A A A A A A A B D b 2 5 m a W c v U G F j a 2 F n Z S 5 4 b W x Q S w E C L Q A U A A I A C A C D r G F a D 8 r p q 6 Q A A A D p A A A A E w A A A A A A A A A A A A A A A A D x A A A A W 0 N v b n R l b n R f V H l w Z X N d L n h t b F B L A Q I t A B Q A A g A I A I O s Y V q g H 4 T n V w E A A L 8 B A A A T A A A A A A A A A A A A A A A A A O I B A A B G b 3 J t d W x h c y 9 T Z W N 0 a W 9 u M S 5 t U E s F B g A A A A A D A A M A w g A A A I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Q S A A A A A A A A g h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R C U 5 N S U 5 O S V F Q y U 5 Q S V B O S V F R C U 5 M i U 4 O C V F R C U 4 Q y U 5 M C V F Q i V B N y V B N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R i M z I 3 Y m J m L T U y N T k t N G U 3 Y i 1 i Y T V h L W E 1 N z l m Z j E 3 N T A 5 Y y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y I i A v P j x F b n R y e S B U e X B l P S J S Z W N v d m V y e V R h c m d l d F J v d y I g V m F s d W U 9 I m w y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M t M D F U M T I 6 M z Y 6 M D c u N j k 2 N D M 0 N 1 o i I C 8 + P E V u d H J 5 I F R 5 c G U 9 I k Z p b G x D b 2 x 1 b W 5 U e X B l c y I g V m F s d W U 9 I n N C d 1 l H Q W d J P S I g L z 4 8 R W 5 0 c n k g V H l w Z T 0 i R m l s b E N v b H V t b k 5 h b W V z I i B W Y W x 1 Z T 0 i c 1 s m c X V v d D v r g q D s p 5 w m c X V v d D s s J n F 1 b 3 Q 7 6 6 y 4 6 r W s 7 K C Q J n F 1 b 3 Q 7 L C Z x d W 9 0 O + 2 S i O u q q S Z x d W 9 0 O y w m c X V v d D v r i 6 j q s I A m c X V v d D s s J n F 1 b 3 Q 7 7 I i Y 6 5 + J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G a W x l L 2 M 6 X F x c X H V z Z X J z X F x c X H B j X F x c X G R l c 2 t 0 b 3 B c X F x c M j A y N V / q u L D s t p z r r L j s o J z s p 5 F f 7 L u 0 7 Z m c M e q 4 i e y L p O q 4 s F / t l Z n s i r X s n p D r o 4 x f M j Q x M j A 2 I H V w Z G F 0 Z V x c X F w w M S D s i 5 z t l 5 j s n q X r l L D r n b z t l Z j q u L B c X F x c 7 Z W Z 7 J q p 7 Z K I L m F j Y 2 R i L y / t l Z n s m q n t k o j t j J D r p 6 Q u e + u C o O y n n C w w f S Z x d W 9 0 O y w m c X V v d D t T Z X J 2 Z X I u R G F 0 Y W J h c 2 V c X C 8 y L 0 Z p b G U v Y z p c X F x c d X N l c n N c X F x c c G N c X F x c Z G V z a 3 R v c F x c X F w y M D I 1 X + q 4 s O y 2 n O u s u O y g n O y n k V / s u 7 T t m Z w x 6 r i J 7 I u k 6 r i w X + 2 V m e y K t e y e k O u j j F 8 y N D E y M D Y g d X B k Y X R l X F x c X D A x I O y L n O 2 X m O y e p e u U s O u d v O 2 V m O q 4 s F x c X F z t l Z n s m q n t k o g u Y W N j Z G I v L + 2 V m e y a q e 2 S i O 2 M k O u n p C 5 7 6 6 y 4 6 r W s 7 K C Q L D F 9 J n F 1 b 3 Q 7 L C Z x d W 9 0 O 1 N l c n Z l c i 5 E Y X R h Y m F z Z V x c L z I v R m l s Z S 9 j O l x c X F x 1 c 2 V y c 1 x c X F x w Y 1 x c X F x k Z X N r d G 9 w X F x c X D I w M j V f 6 r i w 7 L a c 6 6 y 4 7 K C c 7 K e R X + y 7 t O 2 Z n D H q u I n s i 6 T q u L B f 7 Z W Z 7 I q 1 7 J 6 Q 6 6 O M X z I 0 M T I w N i B 1 c G R h d G V c X F x c M D E g 7 I u c 7 Z e Y 7 J 6 l 6 5 S w 6 5 2 8 7 Z W Y 6 r i w X F x c X O 2 V m e y a q e 2 S i C 5 h Y 2 N k Y i 8 v 7 Z W Z 7 J q p 7 Z K I 7 Y y Q 6 6 e k L n v t k o j r q q k s M 3 0 m c X V v d D s s J n F 1 b 3 Q 7 U 2 V y d m V y L k R h d G F i Y X N l X F w v M i 9 G a W x l L 2 M 6 X F x c X H V z Z X J z X F x c X H B j X F x c X G R l c 2 t 0 b 3 B c X F x c M j A y N V / q u L D s t p z r r L j s o J z s p 5 F f 7 L u 0 7 Z m c M e q 4 i e y L p O q 4 s F / t l Z n s i r X s n p D r o 4 x f M j Q x M j A 2 I H V w Z G F 0 Z V x c X F w w M S D s i 5 z t l 5 j s n q X r l L D r n b z t l Z j q u L B c X F x c 7 Z W Z 7 J q p 7 Z K I L m F j Y 2 R i L y / t l Z n s m q n t k o j t j J D r p 6 Q u e + u L q O q w g C w 0 f S Z x d W 9 0 O y w m c X V v d D t T Z X J 2 Z X I u R G F 0 Y W J h c 2 V c X C 8 y L 0 Z p b G U v Y z p c X F x c d X N l c n N c X F x c c G N c X F x c Z G V z a 3 R v c F x c X F w y M D I 1 X + q 4 s O y 2 n O u s u O y g n O y n k V / s u 7 T t m Z w x 6 r i J 7 I u k 6 r i w X + 2 V m e y K t e y e k O u j j F 8 y N D E y M D Y g d X B k Y X R l X F x c X D A x I O y L n O 2 X m O y e p e u U s O u d v O 2 V m O q 4 s F x c X F z t l Z n s m q n t k o g u Y W N j Z G I v L + 2 V m e y a q e 2 S i O 2 M k O u n p C 5 7 7 I i Y 6 5 + J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c n Z l c i 5 E Y X R h Y m F z Z V x c L z I v R m l s Z S 9 j O l x c X F x 1 c 2 V y c 1 x c X F x w Y 1 x c X F x k Z X N r d G 9 w X F x c X D I w M j V f 6 r i w 7 L a c 6 6 y 4 7 K C c 7 K e R X + y 7 t O 2 Z n D H q u I n s i 6 T q u L B f 7 Z W Z 7 I q 1 7 J 6 Q 6 6 O M X z I 0 M T I w N i B 1 c G R h d G V c X F x c M D E g 7 I u c 7 Z e Y 7 J 6 l 6 5 S w 6 5 2 8 7 Z W Y 6 r i w X F x c X O 2 V m e y a q e 2 S i C 5 h Y 2 N k Y i 8 v 7 Z W Z 7 J q p 7 Z K I 7 Y y Q 6 6 e k L n v r g q D s p 5 w s M H 0 m c X V v d D s s J n F 1 b 3 Q 7 U 2 V y d m V y L k R h d G F i Y X N l X F w v M i 9 G a W x l L 2 M 6 X F x c X H V z Z X J z X F x c X H B j X F x c X G R l c 2 t 0 b 3 B c X F x c M j A y N V / q u L D s t p z r r L j s o J z s p 5 F f 7 L u 0 7 Z m c M e q 4 i e y L p O q 4 s F / t l Z n s i r X s n p D r o 4 x f M j Q x M j A 2 I H V w Z G F 0 Z V x c X F w w M S D s i 5 z t l 5 j s n q X r l L D r n b z t l Z j q u L B c X F x c 7 Z W Z 7 J q p 7 Z K I L m F j Y 2 R i L y / t l Z n s m q n t k o j t j J D r p 6 Q u e + u s u O q 1 r O y g k C w x f S Z x d W 9 0 O y w m c X V v d D t T Z X J 2 Z X I u R G F 0 Y W J h c 2 V c X C 8 y L 0 Z p b G U v Y z p c X F x c d X N l c n N c X F x c c G N c X F x c Z G V z a 3 R v c F x c X F w y M D I 1 X + q 4 s O y 2 n O u s u O y g n O y n k V / s u 7 T t m Z w x 6 r i J 7 I u k 6 r i w X + 2 V m e y K t e y e k O u j j F 8 y N D E y M D Y g d X B k Y X R l X F x c X D A x I O y L n O 2 X m O y e p e u U s O u d v O 2 V m O q 4 s F x c X F z t l Z n s m q n t k o g u Y W N j Z G I v L + 2 V m e y a q e 2 S i O 2 M k O u n p C 5 7 7 Z K I 6 6 q p L D N 9 J n F 1 b 3 Q 7 L C Z x d W 9 0 O 1 N l c n Z l c i 5 E Y X R h Y m F z Z V x c L z I v R m l s Z S 9 j O l x c X F x 1 c 2 V y c 1 x c X F x w Y 1 x c X F x k Z X N r d G 9 w X F x c X D I w M j V f 6 r i w 7 L a c 6 6 y 4 7 K C c 7 K e R X + y 7 t O 2 Z n D H q u I n s i 6 T q u L B f 7 Z W Z 7 I q 1 7 J 6 Q 6 6 O M X z I 0 M T I w N i B 1 c G R h d G V c X F x c M D E g 7 I u c 7 Z e Y 7 J 6 l 6 5 S w 6 5 2 8 7 Z W Y 6 r i w X F x c X O 2 V m e y a q e 2 S i C 5 h Y 2 N k Y i 8 v 7 Z W Z 7 J q p 7 Z K I 7 Y y Q 6 6 e k L n v r i 6 j q s I A s N H 0 m c X V v d D s s J n F 1 b 3 Q 7 U 2 V y d m V y L k R h d G F i Y X N l X F w v M i 9 G a W x l L 2 M 6 X F x c X H V z Z X J z X F x c X H B j X F x c X G R l c 2 t 0 b 3 B c X F x c M j A y N V / q u L D s t p z r r L j s o J z s p 5 F f 7 L u 0 7 Z m c M e q 4 i e y L p O q 4 s F / t l Z n s i r X s n p D r o 4 x f M j Q x M j A 2 I H V w Z G F 0 Z V x c X F w w M S D s i 5 z t l 5 j s n q X r l L D r n b z t l Z j q u L B c X F x c 7 Z W Z 7 J q p 7 Z K I L m F j Y 2 R i L y / t l Z n s m q n t k o j t j J D r p 6 Q u e + y I m O u f i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E J T k 1 J T k 5 J U V D J T l B J U E 5 J U V E J T k y J T g 4 J U V E J T h D J T k w J U V C J U E 3 J U E 0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5 N S U 5 O S V F Q y U 5 Q S V B O S V F R C U 5 M i U 4 O C V F R C U 4 Q y U 5 M C V F Q i V B N y V B N C 9 f J U V E J T k 1 J T k 5 J U V D J T l B J U E 5 J U V E J T k y J T g 4 J U V E J T h D J T k w J U V C J U E 3 J U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E J T k 1 J T k 5 J U V D J T l B J U E 5 J U V E J T k y J T g 4 J U V E J T h D J T k w J U V C J U E 3 J U E 0 L y V F Q y V B M C U 5 Q y V F Q S V C M S V C M C V F Q i U 5 M C U 5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4 s C 9 q 1 p V c R q i D E X Z t j p d a A A A A A A I A A A A A A B B m A A A A A Q A A I A A A A H Z m T E d 4 t 7 I a B C K n x Q 7 / w l i / b + n f m y v j 1 l c u J V R i I R C 1 A A A A A A 6 A A A A A A g A A I A A A A F B 1 z m a Z V Z R f m O D b U 4 1 t K / v Y y T u c l d g M X / E a 7 h 0 / O x v f U A A A A H q G V E L R t s L j h H X 7 d 6 4 j a 2 a 8 7 2 a y 4 g K 0 3 z 1 h k v 4 x Y H q J / 4 g C O J s L n f V d 0 Q 4 4 M a m Q K h T B d 7 + K S Q N q 5 X n v a M p J F R B Z m s c O 1 W M c H X i F b N w K + 5 Y 1 Q A A A A D k c k O Y / W b E / 0 k B G 0 Y 1 R d 5 T f Y P d x N A 3 7 X p C c x h 4 E I n V G o U 4 y P K a P M h m f Q N H f 2 c C z Z q T A 5 k V k l 0 n 8 E R l q m f f K s T M = < / D a t a M a s h u p > 
</file>

<file path=customXml/itemProps1.xml><?xml version="1.0" encoding="utf-8"?>
<ds:datastoreItem xmlns:ds="http://schemas.openxmlformats.org/officeDocument/2006/customXml" ds:itemID="{C9CF27AF-988A-4A5D-968B-68567424A0D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need word process I</cp:lastModifiedBy>
  <cp:lastPrinted>2025-03-01T12:17:11Z</cp:lastPrinted>
  <dcterms:created xsi:type="dcterms:W3CDTF">2023-08-09T00:13:15Z</dcterms:created>
  <dcterms:modified xsi:type="dcterms:W3CDTF">2025-03-01T13:14:09Z</dcterms:modified>
</cp:coreProperties>
</file>