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2" codeName="{4D1C537B-E38A-612A-F078-A93A15B4B7F4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AAA\2025_기출문제집_컴활1급실기_학습자료_241206 update\2025_기출문제집_컴활1급실기_학습자료_241206 update\01 시험장따라하기\"/>
    </mc:Choice>
  </mc:AlternateContent>
  <xr:revisionPtr revIDLastSave="0" documentId="13_ncr:1_{2D0BA034-F898-4DB2-AD01-BA2CA667D0AE}" xr6:coauthVersionLast="47" xr6:coauthVersionMax="47" xr10:uidLastSave="{00000000-0000-0000-0000-000000000000}"/>
  <bookViews>
    <workbookView xWindow="-108" yWindow="-108" windowWidth="23256" windowHeight="12576" tabRatio="771" activeTab="7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20" i="3" l="1"/>
  <c r="M13" i="3" a="1"/>
  <c r="M13" i="3"/>
  <c r="M14" i="3" a="1"/>
  <c r="M14" i="3" s="1"/>
  <c r="M15" i="3" a="1"/>
  <c r="M15" i="3" s="1"/>
  <c r="M16" i="3" a="1"/>
  <c r="M16" i="3" s="1"/>
  <c r="M12" i="3" a="1"/>
  <c r="M12" i="3" s="1"/>
  <c r="L12" i="3" a="1"/>
  <c r="L12" i="3"/>
  <c r="L13" i="3" a="1"/>
  <c r="L13" i="3"/>
  <c r="L14" i="3" a="1"/>
  <c r="L14" i="3"/>
  <c r="L15" i="3" a="1"/>
  <c r="L15" i="3"/>
  <c r="L16" i="3" a="1"/>
  <c r="L16" i="3" s="1"/>
  <c r="K13" i="3" a="1"/>
  <c r="K13" i="3" s="1"/>
  <c r="K14" i="3" a="1"/>
  <c r="K14" i="3"/>
  <c r="K15" i="3" a="1"/>
  <c r="K15" i="3" s="1"/>
  <c r="K16" i="3" a="1"/>
  <c r="K16" i="3" s="1"/>
  <c r="K12" i="3" a="1"/>
  <c r="K12" i="3" s="1"/>
  <c r="G5" i="3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8" i="3" a="1"/>
  <c r="H11" i="3" a="1"/>
  <c r="H16" i="3" a="1"/>
  <c r="H17" i="3" a="1"/>
  <c r="H13" i="3" a="1"/>
  <c r="H25" i="3" a="1"/>
  <c r="H28" i="3" a="1"/>
  <c r="H24" i="3" a="1"/>
  <c r="H7" i="3" a="1"/>
  <c r="H4" i="3" a="1"/>
  <c r="H14" i="3" a="1"/>
  <c r="H20" i="3" a="1"/>
  <c r="H19" i="3" a="1"/>
  <c r="H31" i="3" a="1"/>
  <c r="H27" i="3" a="1"/>
  <c r="H6" i="3" a="1"/>
  <c r="H5" i="3" a="1"/>
  <c r="H23" i="3" a="1"/>
  <c r="H18" i="3" a="1"/>
  <c r="H30" i="3" a="1"/>
  <c r="H26" i="3" a="1"/>
  <c r="H9" i="3" a="1"/>
  <c r="H12" i="3" a="1"/>
  <c r="H10" i="3" a="1"/>
  <c r="H22" i="3" a="1"/>
  <c r="H21" i="3" a="1"/>
  <c r="H33" i="3" a="1"/>
  <c r="H29" i="3" a="1"/>
  <c r="H32" i="3" a="1"/>
  <c r="H15" i="3" a="1"/>
  <c r="H33" i="3" l="1"/>
  <c r="H31" i="3"/>
  <c r="H29" i="3"/>
  <c r="H27" i="3"/>
  <c r="H25" i="3"/>
  <c r="H23" i="3"/>
  <c r="H21" i="3"/>
  <c r="H19" i="3"/>
  <c r="H17" i="3"/>
  <c r="H15" i="3"/>
  <c r="H13" i="3"/>
  <c r="H11" i="3"/>
  <c r="H9" i="3"/>
  <c r="H7" i="3"/>
  <c r="H5" i="3"/>
  <c r="H32" i="3"/>
  <c r="H30" i="3"/>
  <c r="H28" i="3"/>
  <c r="H26" i="3"/>
  <c r="H24" i="3"/>
  <c r="H22" i="3"/>
  <c r="H20" i="3"/>
  <c r="H18" i="3"/>
  <c r="H16" i="3"/>
  <c r="H14" i="3"/>
  <c r="H12" i="3"/>
  <c r="H10" i="3"/>
  <c r="H8" i="3"/>
  <c r="H6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D0D6B6A-80E5-424F-8AB9-D2DA3D68731E}" name="MS Access Database_Query" type="1" refreshedVersion="7" background="1">
    <dbPr connection="DSN=MS Access Database;DBQ=C:\AAA\2025_기출문제집_컴활1급실기_학습자료_241206 update\2025_기출문제집_컴활1급실기_학습자료_241206 update\01 시험장따라하기\학용품.accdb;DefaultDir=C:\AAA\2025_기출문제집_컴활1급실기_학습자료_241206 update\2025_기출문제집_컴활1급실기_학습자료_241206 update\01 시험장따라하기;DriverId=25;FIL=MS Access;MaxBufferSize=2048;PageTimeout=5;" command="SELECT 학용품판매.날짜, 학용품판매.문구점, 학용품판매.품목, 학용품판매.단가, 학용품판매.수량_x000d__x000a_FROM 학용품판매 학용품판매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<sst xmlns="http://schemas.openxmlformats.org/spreadsheetml/2006/main" count="529" uniqueCount="71">
  <si>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</si>
  <si>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</si>
  <si>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</si>
  <si>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</si>
  <si>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</si>
  <si>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</si>
  <si>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</si>
  <si>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</si>
  <si>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</si>
  <si>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</si>
  <si>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</si>
  <si>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</si>
  <si>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</si>
  <si>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</si>
  <si>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</si>
  <si>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</si>
  <si>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</si>
  <si>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</si>
  <si>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</si>
  <si>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</si>
  <si>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</si>
  <si>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</si>
  <si>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</si>
  <si>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</si>
  <si>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</si>
  <si>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</si>
  <si>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</si>
  <si>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</si>
  <si>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</si>
  <si>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</si>
  <si>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</si>
  <si>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</si>
  <si>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</si>
  <si>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</si>
  <si>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</si>
  <si>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</si>
  <si>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</si>
  <si>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</si>
  <si>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</si>
  <si>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</si>
  <si>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</si>
  <si>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</si>
  <si>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</si>
  <si>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</si>
  <si>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</si>
  <si>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</si>
  <si>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</si>
  <si>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</si>
  <si>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</si>
  <si>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</si>
  <si>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</si>
  <si>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</si>
  <si>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날짜</t>
    <phoneticPr fontId="1" type="noConversion"/>
  </si>
  <si>
    <t>남경문구 요약</t>
  </si>
  <si>
    <t>모닝아트 요약</t>
  </si>
  <si>
    <t>신화상사 요약</t>
  </si>
  <si>
    <t>화진아트 요약</t>
  </si>
  <si>
    <t>총합계</t>
  </si>
  <si>
    <t>리코더 개수</t>
  </si>
  <si>
    <t>연필 개수</t>
  </si>
  <si>
    <t>크레파스 개수</t>
  </si>
  <si>
    <t>종합장 개수</t>
  </si>
  <si>
    <t>전체 개수</t>
  </si>
  <si>
    <t>합계 : 단가</t>
  </si>
  <si>
    <t>합계 : 수량</t>
  </si>
  <si>
    <t>값</t>
  </si>
  <si>
    <t>1사분기</t>
  </si>
  <si>
    <t>2사분기</t>
  </si>
  <si>
    <t>3사분기</t>
  </si>
  <si>
    <t>***</t>
  </si>
  <si>
    <t>판매 현황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</si>
</sst>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76" formatCode="0&quot;개&quot;"/>
    <numFmt numFmtId="177" formatCode="#,##0_ 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50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Border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0" fontId="0" fillId="0" borderId="6" xfId="0" applyNumberFormat="1" applyBorder="1" applyAlignment="1">
      <alignment horizontal="center" vertical="center"/>
    </xf>
    <xf numFmtId="0" fontId="0" fillId="0" borderId="9" xfId="0" applyNumberFormat="1" applyBorder="1" applyAlignment="1">
      <alignment horizontal="center" vertical="center"/>
    </xf>
    <xf numFmtId="0" fontId="0" fillId="0" borderId="0" xfId="0" pivotButton="1">
      <alignment vertical="center"/>
    </xf>
    <xf numFmtId="0" fontId="0" fillId="0" borderId="0" xfId="0" applyNumberFormat="1">
      <alignment vertical="center"/>
    </xf>
    <xf numFmtId="177" fontId="0" fillId="0" borderId="0" xfId="0" applyNumberFormat="1">
      <alignment vertical="center"/>
    </xf>
    <xf numFmtId="0" fontId="0" fillId="5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50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/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3073" name="Butto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6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3074" name="Button 2" hidden="1">
              <a:extLst>
                <a:ext uri="{63B3BB69-23CF-44E3-9099-C40C66FF867C}">
                  <a14:compatExt spid="_x0000_s3074"/>
                </a:ext>
                <a:ext uri="{FF2B5EF4-FFF2-40B4-BE49-F238E27FC236}">
                  <a16:creationId xmlns:a16="http://schemas.microsoft.com/office/drawing/2014/main" id="{00000000-0008-0000-0600-000002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이래" refreshedDate="45709.111466319446" backgroundQuery="1" createdVersion="7" refreshedVersion="7" minRefreshableVersion="3" recordCount="30" xr:uid="{10673485-9F1D-4761-B85C-5E67BD23243B}">
  <cacheSource type="external" connectionId="1"/>
  <cacheFields count="5">
    <cacheField name="날짜" numFmtId="0" sqlType="11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  <cacheField name="문구점" numFmtId="0" sqlType="-9">
      <sharedItems count="5">
        <s v="화진아트"/>
        <s v="모닝아트"/>
        <s v="새싹문구"/>
        <s v="신화상사"/>
        <s v="남경문구"/>
      </sharedItems>
    </cacheField>
    <cacheField name="품목" numFmtId="0" sqlType="-9">
      <sharedItems count="4">
        <s v="연필"/>
        <s v="크레파스"/>
        <s v="리코더"/>
        <s v="종합장"/>
      </sharedItems>
    </cacheField>
    <cacheField name="단가" numFmtId="0" sqlType="4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 sqlType="4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</r>
  <r>
    <x v="1"/>
    <x v="1"/>
    <x v="1"/>
    <x v="1"/>
    <x v="1"/>
  </r>
  <r>
    <x v="2"/>
    <x v="1"/>
    <x v="1"/>
    <x v="1"/>
    <x v="2"/>
  </r>
  <r>
    <x v="3"/>
    <x v="2"/>
    <x v="0"/>
    <x v="0"/>
    <x v="3"/>
  </r>
  <r>
    <x v="4"/>
    <x v="1"/>
    <x v="2"/>
    <x v="2"/>
    <x v="4"/>
  </r>
  <r>
    <x v="5"/>
    <x v="3"/>
    <x v="3"/>
    <x v="3"/>
    <x v="5"/>
  </r>
  <r>
    <x v="6"/>
    <x v="4"/>
    <x v="2"/>
    <x v="2"/>
    <x v="6"/>
  </r>
  <r>
    <x v="7"/>
    <x v="1"/>
    <x v="1"/>
    <x v="1"/>
    <x v="7"/>
  </r>
  <r>
    <x v="8"/>
    <x v="3"/>
    <x v="1"/>
    <x v="1"/>
    <x v="8"/>
  </r>
  <r>
    <x v="9"/>
    <x v="0"/>
    <x v="0"/>
    <x v="0"/>
    <x v="9"/>
  </r>
  <r>
    <x v="10"/>
    <x v="1"/>
    <x v="2"/>
    <x v="2"/>
    <x v="10"/>
  </r>
  <r>
    <x v="11"/>
    <x v="4"/>
    <x v="2"/>
    <x v="2"/>
    <x v="11"/>
  </r>
  <r>
    <x v="12"/>
    <x v="1"/>
    <x v="1"/>
    <x v="1"/>
    <x v="12"/>
  </r>
  <r>
    <x v="13"/>
    <x v="1"/>
    <x v="2"/>
    <x v="2"/>
    <x v="13"/>
  </r>
  <r>
    <x v="14"/>
    <x v="3"/>
    <x v="3"/>
    <x v="3"/>
    <x v="3"/>
  </r>
  <r>
    <x v="15"/>
    <x v="4"/>
    <x v="1"/>
    <x v="1"/>
    <x v="14"/>
  </r>
  <r>
    <x v="16"/>
    <x v="3"/>
    <x v="3"/>
    <x v="3"/>
    <x v="3"/>
  </r>
  <r>
    <x v="17"/>
    <x v="3"/>
    <x v="1"/>
    <x v="1"/>
    <x v="15"/>
  </r>
  <r>
    <x v="18"/>
    <x v="3"/>
    <x v="0"/>
    <x v="0"/>
    <x v="16"/>
  </r>
  <r>
    <x v="19"/>
    <x v="1"/>
    <x v="2"/>
    <x v="2"/>
    <x v="16"/>
  </r>
  <r>
    <x v="20"/>
    <x v="3"/>
    <x v="3"/>
    <x v="3"/>
    <x v="17"/>
  </r>
  <r>
    <x v="21"/>
    <x v="2"/>
    <x v="3"/>
    <x v="3"/>
    <x v="16"/>
  </r>
  <r>
    <x v="22"/>
    <x v="4"/>
    <x v="2"/>
    <x v="2"/>
    <x v="18"/>
  </r>
  <r>
    <x v="23"/>
    <x v="0"/>
    <x v="0"/>
    <x v="0"/>
    <x v="19"/>
  </r>
  <r>
    <x v="24"/>
    <x v="1"/>
    <x v="2"/>
    <x v="2"/>
    <x v="20"/>
  </r>
  <r>
    <x v="25"/>
    <x v="4"/>
    <x v="2"/>
    <x v="2"/>
    <x v="21"/>
  </r>
  <r>
    <x v="26"/>
    <x v="3"/>
    <x v="1"/>
    <x v="1"/>
    <x v="22"/>
  </r>
  <r>
    <x v="27"/>
    <x v="0"/>
    <x v="1"/>
    <x v="1"/>
    <x v="23"/>
  </r>
  <r>
    <x v="28"/>
    <x v="3"/>
    <x v="3"/>
    <x v="3"/>
    <x v="8"/>
  </r>
  <r>
    <x v="29"/>
    <x v="1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36B4581-1921-4BB5-AEFE-B55F0E43FDC6}" name="피벗 테이블1" cacheId="0" applyNumberFormats="0" applyBorderFormats="0" applyFontFormats="0" applyPatternFormats="0" applyAlignmentFormats="0" applyWidthHeightFormats="1" dataCaption="값" missingCaption="***" updatedVersion="7" minRefreshableVersion="3" useAutoFormatting="1" colGrandTotals="0" itemPrintTitles="1" createdVersion="7" indent="0" compact="0" outline="1" outlineData="1" compactData="0" multipleFieldFilters="0" fieldListSortAscending="1">
  <location ref="B2:I21" firstHeaderRow="1" firstDataRow="3" firstDataCol="2"/>
  <pivotFields count="5">
    <pivotField axis="axisCol" compact="0" showAll="0">
      <items count="7">
        <item x="0"/>
        <item x="1"/>
        <item x="2"/>
        <item x="3"/>
        <item x="4"/>
        <item x="5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</pivotFields>
  <rowFields count="2">
    <field x="1"/>
    <field x="2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0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3" baseField="2" baseItem="2" numFmtId="177"/>
    <dataField name="합계 : 수량" fld="4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topLeftCell="A16" workbookViewId="0">
      <selection activeCell="N14" sqref="N14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52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AND(FIND("화",C3)&gt;=1, OR(MONTH(B3)=5, MONTH(B3)=7))</f>
        <v>0</v>
      </c>
    </row>
    <row r="37" spans="2:7" x14ac:dyDescent="0.4">
      <c r="B37" s="1" t="s">
        <v>52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AND(ISEVEN(ROW()), LEFT($D3,1)="E")</formula>
    </cfRule>
  </conditionalFormatting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landscape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Q14" sqref="Q14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2" width="12.19921875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E4*F4*(1-VLOOKUP(D4,$J$5:$O$8,MATCH(F4,$K$4:$O$4,1)+1,0))</f>
        <v>387000</v>
      </c>
      <c r="H4" s="17" t="str" cm="1">
        <f t="array" ref="H4"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E5*F5*(1-VLOOKUP(D5,$J$5:$O$8,MATCH(F5,$K$4:$O$4,1)+1,0))</f>
        <v>28420</v>
      </c>
      <c r="H5" s="17" t="str" cm="1">
        <f t="array" ref="H5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 cm="1">
        <f t="array" ref="H6">fn비고(A6)</f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 cm="1">
        <f t="array" ref="H7">fn비고(A7)</f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 cm="1">
        <f t="array" ref="H8">fn비고(A8)</f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 cm="1">
        <f t="array" ref="H9">fn비고(A9)</f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 cm="1">
        <f t="array" ref="H10">fn비고(A10)</f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 cm="1">
        <f t="array" ref="H11">fn비고(A11)</f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 cm="1">
        <f t="array" ref="H12">fn비고(A12)</f>
        <v>2019-3사분기</v>
      </c>
      <c r="J12" s="14" t="s">
        <v>17</v>
      </c>
      <c r="K12" s="17">
        <f t="array" ref="K12">IFERROR(AVERAGE(IF(($B$4:$B$33=$J12)*($D$4:$D$33=K$11),($F$4:$F$33))),"판매수량없음")</f>
        <v>99</v>
      </c>
      <c r="L12" s="17">
        <f t="array" ref="L12">IFERROR(AVERAGE(IF(($B$4:$B$33=$J12)*($D$4:$D$33=L$11),($F$4:$F$33))),"판매수량없음")</f>
        <v>71.666666666666671</v>
      </c>
      <c r="M12" s="17" t="str">
        <f t="array" ref="M12">TEXT(SUM(($B$4:$B$33=J12)*1),"#건")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 cm="1">
        <f t="array" ref="H13">fn비고(A13)</f>
        <v>2019-1사분기</v>
      </c>
      <c r="J13" s="14" t="s">
        <v>8</v>
      </c>
      <c r="K13" s="17" t="str">
        <f t="array" ref="K13">IFERROR(AVERAGE(IF(($B$4:$B$33=$J13)*($D$4:$D$33=K$11),($F$4:$F$33))),"판매수량없음")</f>
        <v>판매수량없음</v>
      </c>
      <c r="L13" s="17">
        <f t="array" ref="L13">IFERROR(AVERAGE(IF(($B$4:$B$33=$J13)*($D$4:$D$33=L$11),($F$4:$F$33))),"판매수량없음")</f>
        <v>79.2</v>
      </c>
      <c r="M13" s="17" t="str">
        <f t="array" ref="M13">TEXT(SUM(($B$4:$B$33=J13)*1),"#건")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 cm="1">
        <f t="array" ref="H14">fn비고(A14)</f>
        <v>2019-2사분기</v>
      </c>
      <c r="J14" s="14" t="s">
        <v>11</v>
      </c>
      <c r="K14" s="17">
        <f t="array" ref="K14">IFERROR(AVERAGE(IF(($B$4:$B$33=$J14)*($D$4:$D$33=K$11),($F$4:$F$33))),"판매수량없음")</f>
        <v>57</v>
      </c>
      <c r="L14" s="17" t="str">
        <f t="array" ref="L14">IFERROR(AVERAGE(IF(($B$4:$B$33=$J14)*($D$4:$D$33=L$11),($F$4:$F$33))),"판매수량없음")</f>
        <v>판매수량없음</v>
      </c>
      <c r="M14" s="17" t="str">
        <f t="array" ref="M14">TEXT(SUM(($B$4:$B$33=J14)*1),"#건")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 cm="1">
        <f t="array" ref="H15">fn비고(A15)</f>
        <v>2019-1사분기</v>
      </c>
      <c r="J15" s="14" t="s">
        <v>14</v>
      </c>
      <c r="K15" s="17" t="str">
        <f t="array" ref="K15">IFERROR(AVERAGE(IF(($B$4:$B$33=$J15)*($D$4:$D$33=K$11),($F$4:$F$33))),"판매수량없음")</f>
        <v>판매수량없음</v>
      </c>
      <c r="L15" s="17">
        <f t="array" ref="L15">IFERROR(AVERAGE(IF(($B$4:$B$33=$J15)*($D$4:$D$33=L$11),($F$4:$F$33))),"판매수량없음")</f>
        <v>24</v>
      </c>
      <c r="M15" s="17" t="str">
        <f t="array" ref="M15">TEXT(SUM(($B$4:$B$33=J15)*1),"#건")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 cm="1">
        <f t="array" ref="H16">fn비고(A16)</f>
        <v>2019-2사분기</v>
      </c>
      <c r="J16" s="14" t="s">
        <v>5</v>
      </c>
      <c r="K16" s="17">
        <f t="array" ref="K16">IFERROR(AVERAGE(IF(($B$4:$B$33=$J16)*($D$4:$D$33=K$11),($F$4:$F$33))),"판매수량없음")</f>
        <v>50.333333333333336</v>
      </c>
      <c r="L16" s="17">
        <f t="array" ref="L16">IFERROR(AVERAGE(IF(($B$4:$B$33=$J16)*($D$4:$D$33=L$11),($F$4:$F$33))),"판매수량없음")</f>
        <v>72</v>
      </c>
      <c r="M16" s="17" t="str">
        <f t="array" ref="M16">TEXT(SUM(($B$4:$B$33=J16)*1),"#건")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 cm="1">
        <f t="array" ref="H17">fn비고(A17)</f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 cm="1">
        <f t="array" ref="H18">fn비고(A18)</f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 cm="1">
        <f t="array" ref="H19">fn비고(A19)</f>
        <v>2019-2사분기</v>
      </c>
      <c r="J19" s="47" t="s">
        <v>26</v>
      </c>
      <c r="K19" s="47"/>
      <c r="L19" s="47"/>
      <c r="M19" s="47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 cm="1">
        <f t="array" ref="H20">fn비고(A20)</f>
        <v>2019-1사분기</v>
      </c>
      <c r="J20" s="48" t="str">
        <f>INDEX(D4:D33,MATCH(MAX(F4:F33),F4:F33,0))&amp;"-"&amp;INDEX(B4:B33,MATCH(MAX(F4:F33),F4:F33,0))</f>
        <v>종합장-새싹문구</v>
      </c>
      <c r="K20" s="49"/>
      <c r="L20" s="49"/>
      <c r="M20" s="49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 cm="1">
        <f t="array" ref="H21">fn비고(A21)</f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 cm="1">
        <f t="array" ref="H22">fn비고(A22)</f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 cm="1">
        <f t="array" ref="H23">fn비고(A23)</f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 cm="1">
        <f t="array" ref="H24">fn비고(A24)</f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 cm="1">
        <f t="array" ref="H25">fn비고(A25)</f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 cm="1">
        <f t="array" ref="H26">fn비고(A26)</f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 cm="1">
        <f t="array" ref="H27">fn비고(A27)</f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 cm="1">
        <f t="array" ref="H28">fn비고(A28)</f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 cm="1">
        <f t="array" ref="H29">fn비고(A29)</f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 cm="1">
        <f t="array" ref="H30">fn비고(A30)</f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 cm="1">
        <f t="array" ref="H31">fn비고(A31)</f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 cm="1">
        <f t="array" ref="H32">fn비고(A32)</f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 cm="1">
        <f t="array" ref="H33">fn비고(A33)</f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13" sqref="D13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0.296875" bestFit="1" customWidth="1"/>
    <col min="10" max="11" width="14.8984375" bestFit="1" customWidth="1"/>
    <col min="12" max="63" width="10.296875" bestFit="1" customWidth="1"/>
    <col min="64" max="65" width="14.8984375" bestFit="1" customWidth="1"/>
  </cols>
  <sheetData>
    <row r="2" spans="2:9" x14ac:dyDescent="0.4">
      <c r="D2" s="44" t="s">
        <v>0</v>
      </c>
      <c r="E2" s="44" t="s">
        <v>65</v>
      </c>
    </row>
    <row r="3" spans="2:9" x14ac:dyDescent="0.4">
      <c r="D3" t="s">
        <v>66</v>
      </c>
      <c r="F3" t="s">
        <v>67</v>
      </c>
      <c r="H3" t="s">
        <v>68</v>
      </c>
    </row>
    <row r="4" spans="2:9" x14ac:dyDescent="0.4">
      <c r="B4" s="44" t="s">
        <v>1</v>
      </c>
      <c r="C4" s="44" t="s">
        <v>2</v>
      </c>
      <c r="D4" t="s">
        <v>63</v>
      </c>
      <c r="E4" t="s">
        <v>64</v>
      </c>
      <c r="F4" t="s">
        <v>63</v>
      </c>
      <c r="G4" t="s">
        <v>64</v>
      </c>
      <c r="H4" t="s">
        <v>63</v>
      </c>
      <c r="I4" t="s">
        <v>64</v>
      </c>
    </row>
    <row r="5" spans="2:9" x14ac:dyDescent="0.4">
      <c r="B5" t="s">
        <v>17</v>
      </c>
      <c r="D5" s="46">
        <v>30000</v>
      </c>
      <c r="E5" s="45">
        <v>164</v>
      </c>
      <c r="F5" s="46">
        <v>20000</v>
      </c>
      <c r="G5" s="45">
        <v>35</v>
      </c>
      <c r="H5" s="46">
        <v>15000</v>
      </c>
      <c r="I5" s="45">
        <v>51</v>
      </c>
    </row>
    <row r="6" spans="2:9" x14ac:dyDescent="0.4">
      <c r="C6" t="s">
        <v>13</v>
      </c>
      <c r="D6" s="46">
        <v>30000</v>
      </c>
      <c r="E6" s="45">
        <v>164</v>
      </c>
      <c r="F6" s="46">
        <v>15000</v>
      </c>
      <c r="G6" s="45">
        <v>24</v>
      </c>
      <c r="H6" s="46">
        <v>15000</v>
      </c>
      <c r="I6" s="45">
        <v>51</v>
      </c>
    </row>
    <row r="7" spans="2:9" x14ac:dyDescent="0.4">
      <c r="C7" t="s">
        <v>10</v>
      </c>
      <c r="D7" s="46" t="s">
        <v>69</v>
      </c>
      <c r="E7" s="45" t="s">
        <v>69</v>
      </c>
      <c r="F7" s="46">
        <v>5000</v>
      </c>
      <c r="G7" s="45">
        <v>11</v>
      </c>
      <c r="H7" s="46" t="s">
        <v>69</v>
      </c>
      <c r="I7" s="45" t="s">
        <v>69</v>
      </c>
    </row>
    <row r="8" spans="2:9" x14ac:dyDescent="0.4">
      <c r="B8" t="s">
        <v>8</v>
      </c>
      <c r="D8" s="46">
        <v>65000</v>
      </c>
      <c r="E8" s="45">
        <v>461</v>
      </c>
      <c r="F8" s="46">
        <v>30000</v>
      </c>
      <c r="G8" s="45">
        <v>179</v>
      </c>
      <c r="H8" s="46">
        <v>15000</v>
      </c>
      <c r="I8" s="45">
        <v>92</v>
      </c>
    </row>
    <row r="9" spans="2:9" x14ac:dyDescent="0.4">
      <c r="C9" t="s">
        <v>13</v>
      </c>
      <c r="D9" s="46">
        <v>45000</v>
      </c>
      <c r="E9" s="45">
        <v>197</v>
      </c>
      <c r="F9" s="46">
        <v>30000</v>
      </c>
      <c r="G9" s="45">
        <v>179</v>
      </c>
      <c r="H9" s="46">
        <v>15000</v>
      </c>
      <c r="I9" s="45">
        <v>92</v>
      </c>
    </row>
    <row r="10" spans="2:9" x14ac:dyDescent="0.4">
      <c r="C10" t="s">
        <v>10</v>
      </c>
      <c r="D10" s="46">
        <v>20000</v>
      </c>
      <c r="E10" s="45">
        <v>264</v>
      </c>
      <c r="F10" s="46" t="s">
        <v>69</v>
      </c>
      <c r="G10" s="45" t="s">
        <v>69</v>
      </c>
      <c r="H10" s="46" t="s">
        <v>69</v>
      </c>
      <c r="I10" s="45" t="s">
        <v>69</v>
      </c>
    </row>
    <row r="11" spans="2:9" x14ac:dyDescent="0.4">
      <c r="B11" t="s">
        <v>11</v>
      </c>
      <c r="D11" s="46">
        <v>1200</v>
      </c>
      <c r="E11" s="45">
        <v>57</v>
      </c>
      <c r="F11" s="46">
        <v>1000</v>
      </c>
      <c r="G11" s="45">
        <v>99</v>
      </c>
      <c r="H11" s="46" t="s">
        <v>69</v>
      </c>
      <c r="I11" s="45" t="s">
        <v>69</v>
      </c>
    </row>
    <row r="12" spans="2:9" x14ac:dyDescent="0.4">
      <c r="C12" t="s">
        <v>7</v>
      </c>
      <c r="D12" s="46">
        <v>1200</v>
      </c>
      <c r="E12" s="45">
        <v>57</v>
      </c>
      <c r="F12" s="46" t="s">
        <v>69</v>
      </c>
      <c r="G12" s="45" t="s">
        <v>69</v>
      </c>
      <c r="H12" s="46" t="s">
        <v>69</v>
      </c>
      <c r="I12" s="45" t="s">
        <v>69</v>
      </c>
    </row>
    <row r="13" spans="2:9" x14ac:dyDescent="0.4">
      <c r="C13" t="s">
        <v>16</v>
      </c>
      <c r="D13" s="46" t="s">
        <v>69</v>
      </c>
      <c r="E13" s="45" t="s">
        <v>69</v>
      </c>
      <c r="F13" s="46">
        <v>1000</v>
      </c>
      <c r="G13" s="45">
        <v>99</v>
      </c>
      <c r="H13" s="46" t="s">
        <v>69</v>
      </c>
      <c r="I13" s="45" t="s">
        <v>69</v>
      </c>
    </row>
    <row r="14" spans="2:9" x14ac:dyDescent="0.4">
      <c r="B14" t="s">
        <v>14</v>
      </c>
      <c r="D14" s="46">
        <v>7000</v>
      </c>
      <c r="E14" s="45">
        <v>178</v>
      </c>
      <c r="F14" s="46">
        <v>8200</v>
      </c>
      <c r="G14" s="45">
        <v>248</v>
      </c>
      <c r="H14" s="46">
        <v>6000</v>
      </c>
      <c r="I14" s="45">
        <v>51</v>
      </c>
    </row>
    <row r="15" spans="2:9" x14ac:dyDescent="0.4">
      <c r="C15" t="s">
        <v>7</v>
      </c>
      <c r="D15" s="46" t="s">
        <v>69</v>
      </c>
      <c r="E15" s="45" t="s">
        <v>69</v>
      </c>
      <c r="F15" s="46">
        <v>1200</v>
      </c>
      <c r="G15" s="45">
        <v>99</v>
      </c>
      <c r="H15" s="46" t="s">
        <v>69</v>
      </c>
      <c r="I15" s="45" t="s">
        <v>69</v>
      </c>
    </row>
    <row r="16" spans="2:9" x14ac:dyDescent="0.4">
      <c r="C16" t="s">
        <v>16</v>
      </c>
      <c r="D16" s="46">
        <v>2000</v>
      </c>
      <c r="E16" s="45">
        <v>149</v>
      </c>
      <c r="F16" s="46">
        <v>2000</v>
      </c>
      <c r="G16" s="45">
        <v>95</v>
      </c>
      <c r="H16" s="46">
        <v>1000</v>
      </c>
      <c r="I16" s="45">
        <v>29</v>
      </c>
    </row>
    <row r="17" spans="2:9" x14ac:dyDescent="0.4">
      <c r="C17" t="s">
        <v>10</v>
      </c>
      <c r="D17" s="46">
        <v>5000</v>
      </c>
      <c r="E17" s="45">
        <v>29</v>
      </c>
      <c r="F17" s="46">
        <v>5000</v>
      </c>
      <c r="G17" s="45">
        <v>54</v>
      </c>
      <c r="H17" s="46">
        <v>5000</v>
      </c>
      <c r="I17" s="45">
        <v>22</v>
      </c>
    </row>
    <row r="18" spans="2:9" x14ac:dyDescent="0.4">
      <c r="B18" t="s">
        <v>5</v>
      </c>
      <c r="D18" s="46">
        <v>2400</v>
      </c>
      <c r="E18" s="45">
        <v>135</v>
      </c>
      <c r="F18" s="46">
        <v>1200</v>
      </c>
      <c r="G18" s="45">
        <v>16</v>
      </c>
      <c r="H18" s="46">
        <v>5000</v>
      </c>
      <c r="I18" s="45">
        <v>86</v>
      </c>
    </row>
    <row r="19" spans="2:9" x14ac:dyDescent="0.4">
      <c r="C19" t="s">
        <v>7</v>
      </c>
      <c r="D19" s="46">
        <v>2400</v>
      </c>
      <c r="E19" s="45">
        <v>135</v>
      </c>
      <c r="F19" s="46">
        <v>1200</v>
      </c>
      <c r="G19" s="45">
        <v>16</v>
      </c>
      <c r="H19" s="46" t="s">
        <v>69</v>
      </c>
      <c r="I19" s="45" t="s">
        <v>69</v>
      </c>
    </row>
    <row r="20" spans="2:9" x14ac:dyDescent="0.4">
      <c r="C20" t="s">
        <v>10</v>
      </c>
      <c r="D20" s="46" t="s">
        <v>69</v>
      </c>
      <c r="E20" s="45" t="s">
        <v>69</v>
      </c>
      <c r="F20" s="46" t="s">
        <v>69</v>
      </c>
      <c r="G20" s="45" t="s">
        <v>69</v>
      </c>
      <c r="H20" s="46">
        <v>5000</v>
      </c>
      <c r="I20" s="45">
        <v>86</v>
      </c>
    </row>
    <row r="21" spans="2:9" x14ac:dyDescent="0.4">
      <c r="B21" t="s">
        <v>57</v>
      </c>
      <c r="D21" s="46">
        <v>105600</v>
      </c>
      <c r="E21" s="45">
        <v>995</v>
      </c>
      <c r="F21" s="46">
        <v>60400</v>
      </c>
      <c r="G21" s="45">
        <v>577</v>
      </c>
      <c r="H21" s="46">
        <v>41000</v>
      </c>
      <c r="I21" s="45">
        <v>280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topLeftCell="A24" workbookViewId="0">
      <selection activeCell="J33" sqref="J33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34"/>
      <c r="D5" s="34"/>
      <c r="E5" s="35" t="s">
        <v>58</v>
      </c>
      <c r="F5" s="40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34"/>
      <c r="D7" s="34"/>
      <c r="E7" s="35" t="s">
        <v>59</v>
      </c>
      <c r="F7" s="40">
        <f>SUBTOTAL(3,F6:F6)</f>
        <v>1</v>
      </c>
      <c r="G7" s="24"/>
    </row>
    <row r="8" spans="2:7" outlineLevel="1" x14ac:dyDescent="0.4">
      <c r="B8" s="15"/>
      <c r="C8" s="35" t="s">
        <v>53</v>
      </c>
      <c r="D8" s="34"/>
      <c r="E8" s="3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34"/>
      <c r="D14" s="34"/>
      <c r="E14" s="35" t="s">
        <v>58</v>
      </c>
      <c r="F14" s="40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34"/>
      <c r="D18" s="34"/>
      <c r="E18" s="35" t="s">
        <v>60</v>
      </c>
      <c r="F18" s="40">
        <f>SUBTOTAL(3,F15:F17)</f>
        <v>3</v>
      </c>
      <c r="G18" s="24"/>
    </row>
    <row r="19" spans="2:7" outlineLevel="1" x14ac:dyDescent="0.4">
      <c r="B19" s="15"/>
      <c r="C19" s="35" t="s">
        <v>54</v>
      </c>
      <c r="D19" s="34"/>
      <c r="E19" s="3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34"/>
      <c r="D21" s="34"/>
      <c r="E21" s="35" t="s">
        <v>58</v>
      </c>
      <c r="F21" s="40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34"/>
      <c r="D25" s="34"/>
      <c r="E25" s="35" t="s">
        <v>61</v>
      </c>
      <c r="F25" s="40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34"/>
      <c r="D28" s="34"/>
      <c r="E28" s="35" t="s">
        <v>60</v>
      </c>
      <c r="F28" s="40">
        <f>SUBTOTAL(3,F26:F27)</f>
        <v>2</v>
      </c>
      <c r="G28" s="24"/>
    </row>
    <row r="29" spans="2:7" outlineLevel="1" x14ac:dyDescent="0.4">
      <c r="B29" s="15"/>
      <c r="C29" s="35" t="s">
        <v>55</v>
      </c>
      <c r="D29" s="34"/>
      <c r="E29" s="3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34"/>
      <c r="D31" s="34"/>
      <c r="E31" s="35" t="s">
        <v>58</v>
      </c>
      <c r="F31" s="40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6"/>
      <c r="C35" s="37"/>
      <c r="D35" s="37"/>
      <c r="E35" s="39" t="s">
        <v>59</v>
      </c>
      <c r="F35" s="41">
        <f>SUBTOTAL(3,F32:F34)</f>
        <v>3</v>
      </c>
      <c r="G35" s="38"/>
    </row>
    <row r="36" spans="2:7" outlineLevel="1" x14ac:dyDescent="0.4">
      <c r="B36" s="36"/>
      <c r="C36" s="39" t="s">
        <v>56</v>
      </c>
      <c r="D36" s="37"/>
      <c r="E36" s="37"/>
      <c r="F36" s="38"/>
      <c r="G36" s="38">
        <f>SUBTOTAL(9,G30:G34)</f>
        <v>223</v>
      </c>
    </row>
    <row r="37" spans="2:7" x14ac:dyDescent="0.4">
      <c r="B37" s="36"/>
      <c r="C37" s="39"/>
      <c r="D37" s="37"/>
      <c r="E37" s="39" t="s">
        <v>62</v>
      </c>
      <c r="F37" s="41">
        <f>SUBTOTAL(3,F3:F34)</f>
        <v>21</v>
      </c>
      <c r="G37" s="38"/>
    </row>
    <row r="38" spans="2:7" x14ac:dyDescent="0.4">
      <c r="B38" s="36"/>
      <c r="C38" s="39" t="s">
        <v>57</v>
      </c>
      <c r="D38" s="37"/>
      <c r="E38" s="37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workbookViewId="0">
      <selection activeCell="A6" sqref="A6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70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J5" sqref="J5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2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2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2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2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2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2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2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2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2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3">
        <v>1</v>
      </c>
      <c r="G15" s="33">
        <v>90</v>
      </c>
    </row>
  </sheetData>
  <phoneticPr fontId="1" type="noConversion"/>
  <pageMargins left="0.7" right="0.7" top="0.75" bottom="0.75" header="0.3" footer="0.3"/>
  <pageSetup paperSize="9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3074" r:id="rId5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tabSelected="1" workbookViewId="0">
      <selection activeCell="G5" sqref="G5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45607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이래</cp:lastModifiedBy>
  <cp:lastPrinted>2025-02-20T17:31:24Z</cp:lastPrinted>
  <dcterms:created xsi:type="dcterms:W3CDTF">2023-08-09T00:13:15Z</dcterms:created>
  <dcterms:modified xsi:type="dcterms:W3CDTF">2025-02-20T18:51:07Z</dcterms:modified>
</cp:coreProperties>
</file>