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_기출문제집_컴활1급실기_학습자료_241206 update\01 시험장따라하기\"/>
    </mc:Choice>
  </mc:AlternateContent>
  <xr:revisionPtr revIDLastSave="0" documentId="13_ncr:1_{355D9BA4-0ADE-4B8F-8E6C-FA7016F510E7}" xr6:coauthVersionLast="47" xr6:coauthVersionMax="47" xr10:uidLastSave="{00000000-0000-0000-0000-000000000000}"/>
  <bookViews>
    <workbookView xWindow="-108" yWindow="-108" windowWidth="23256" windowHeight="12456" tabRatio="771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M13" i="3" l="1" a="1"/>
  <c r="M13" i="3"/>
  <c r="M14" i="3" a="1"/>
  <c r="M14" i="3"/>
  <c r="M15" i="3" a="1"/>
  <c r="M15" i="3" s="1"/>
  <c r="M16" i="3" a="1"/>
  <c r="M16" i="3" s="1"/>
  <c r="M12" i="3" a="1"/>
  <c r="M12" i="3" s="1"/>
  <c r="G4" i="3"/>
  <c r="J20" i="3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K13" i="3" a="1"/>
  <c r="K13" i="3" s="1"/>
  <c r="K14" i="3" a="1"/>
  <c r="K14" i="3" s="1"/>
  <c r="K15" i="3" a="1"/>
  <c r="K15" i="3" s="1"/>
  <c r="K16" i="3" a="1"/>
  <c r="K16" i="3"/>
  <c r="K12" i="3" a="1"/>
  <c r="K12" i="3" s="1"/>
  <c r="F35" i="5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B35" i="1"/>
  <c r="H10" i="3" a="1"/>
  <c r="H14" i="3" a="1"/>
  <c r="H22" i="3" a="1"/>
  <c r="H26" i="3" a="1"/>
  <c r="H31" i="3" a="1"/>
  <c r="H9" i="3" a="1"/>
  <c r="H21" i="3" a="1"/>
  <c r="H6" i="3" a="1"/>
  <c r="H18" i="3" a="1"/>
  <c r="H30" i="3" a="1"/>
  <c r="H17" i="3" a="1"/>
  <c r="H33" i="3" a="1"/>
  <c r="H7" i="3" a="1"/>
  <c r="H11" i="3" a="1"/>
  <c r="H15" i="3" a="1"/>
  <c r="H19" i="3" a="1"/>
  <c r="H23" i="3" a="1"/>
  <c r="H27" i="3" a="1"/>
  <c r="H13" i="3" a="1"/>
  <c r="H29" i="3" a="1"/>
  <c r="H8" i="3" a="1"/>
  <c r="H12" i="3" a="1"/>
  <c r="H16" i="3" a="1"/>
  <c r="H20" i="3" a="1"/>
  <c r="H24" i="3" a="1"/>
  <c r="H28" i="3" a="1"/>
  <c r="H32" i="3" a="1"/>
  <c r="H5" i="3" a="1"/>
  <c r="H25" i="3" a="1"/>
  <c r="H4" i="3" a="1"/>
  <c r="H25" i="3" l="1"/>
  <c r="H5" i="3"/>
  <c r="H32" i="3"/>
  <c r="H28" i="3"/>
  <c r="H24" i="3"/>
  <c r="H20" i="3"/>
  <c r="H16" i="3"/>
  <c r="H12" i="3"/>
  <c r="H8" i="3"/>
  <c r="H29" i="3"/>
  <c r="H13" i="3"/>
  <c r="H27" i="3"/>
  <c r="H23" i="3"/>
  <c r="H19" i="3"/>
  <c r="H15" i="3"/>
  <c r="H11" i="3"/>
  <c r="H7" i="3"/>
  <c r="H33" i="3"/>
  <c r="H17" i="3"/>
  <c r="H30" i="3"/>
  <c r="H18" i="3"/>
  <c r="H6" i="3"/>
  <c r="H21" i="3"/>
  <c r="H9" i="3"/>
  <c r="H31" i="3"/>
  <c r="H26" i="3"/>
  <c r="H22" i="3"/>
  <c r="H14" i="3"/>
  <c r="H10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4C4BD2-3F9C-4936-91E8-CB29FDF47087}" name="MS Access Database_Query" type="1" refreshedVersion="8" background="1">
    <dbPr connection="DSN=MS Access Database;DBQ=C:\Users\user\2025_기출문제집_컴활1급실기_학습자료_241206 update\01 시험장따라하기\학용품.accdb;DefaultDir=C:\Users\user\2025_기출문제집_컴활1급실기_학습자료_241206 update\01 시험장따라하기;DriverId=25;FIL=MS Access;MaxBufferSize=2048;PageTimeout=5;" command="SELECT 학용품판매.날짜, 학용품판매.문구점, 학용품판매.품목, 학용품판매.단가, 학용품판매.수량_x000d__x000a_FROM 학용품판매 학용품판매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<sst xmlns="http://schemas.openxmlformats.org/spreadsheetml/2006/main" count="528" uniqueCount="70">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</sst>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  <a:endParaRPr lang="en-US" altLang="ko-KR" sz="2000">
              <a:latin typeface="굴림" panose="020B0600000101010101" pitchFamily="50" charset="-127"/>
              <a:ea typeface="굴림" panose="020B0600000101010101" pitchFamily="50" charset="-12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198120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76.444660069443" backgroundQuery="1" createdVersion="8" refreshedVersion="8" minRefreshableVersion="3" recordCount="30" xr:uid="{060863D1-B5A6-4459-83F7-77E674C27D3E}">
  <cacheSource type="external" connectionId="1"/>
  <cacheFields count="6">
    <cacheField name="날짜" numFmtId="0" sqlType="11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5"/>
    </cacheField>
    <cacheField name="문구점" numFmtId="0" sqlType="-9">
      <sharedItems count="5">
        <s v="화진아트"/>
        <s v="모닝아트"/>
        <s v="새싹문구"/>
        <s v="신화상사"/>
        <s v="남경문구"/>
      </sharedItems>
    </cacheField>
    <cacheField name="품목" numFmtId="0" sqlType="-9">
      <sharedItems count="4">
        <s v="연필"/>
        <s v="크레파스"/>
        <s v="리코더"/>
        <s v="종합장"/>
      </sharedItems>
    </cacheField>
    <cacheField name="단가" numFmtId="0" sqlType="4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 sqlType="4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1"/>
    <x v="1"/>
  </r>
  <r>
    <x v="2"/>
    <x v="1"/>
    <x v="1"/>
    <x v="1"/>
    <x v="2"/>
  </r>
  <r>
    <x v="3"/>
    <x v="2"/>
    <x v="0"/>
    <x v="0"/>
    <x v="3"/>
  </r>
  <r>
    <x v="4"/>
    <x v="1"/>
    <x v="2"/>
    <x v="2"/>
    <x v="4"/>
  </r>
  <r>
    <x v="5"/>
    <x v="3"/>
    <x v="3"/>
    <x v="3"/>
    <x v="5"/>
  </r>
  <r>
    <x v="6"/>
    <x v="4"/>
    <x v="2"/>
    <x v="2"/>
    <x v="6"/>
  </r>
  <r>
    <x v="7"/>
    <x v="1"/>
    <x v="1"/>
    <x v="1"/>
    <x v="7"/>
  </r>
  <r>
    <x v="8"/>
    <x v="3"/>
    <x v="1"/>
    <x v="1"/>
    <x v="8"/>
  </r>
  <r>
    <x v="9"/>
    <x v="0"/>
    <x v="0"/>
    <x v="0"/>
    <x v="9"/>
  </r>
  <r>
    <x v="10"/>
    <x v="1"/>
    <x v="2"/>
    <x v="2"/>
    <x v="10"/>
  </r>
  <r>
    <x v="11"/>
    <x v="4"/>
    <x v="2"/>
    <x v="2"/>
    <x v="11"/>
  </r>
  <r>
    <x v="12"/>
    <x v="1"/>
    <x v="1"/>
    <x v="1"/>
    <x v="12"/>
  </r>
  <r>
    <x v="13"/>
    <x v="1"/>
    <x v="2"/>
    <x v="2"/>
    <x v="13"/>
  </r>
  <r>
    <x v="14"/>
    <x v="3"/>
    <x v="3"/>
    <x v="3"/>
    <x v="3"/>
  </r>
  <r>
    <x v="15"/>
    <x v="4"/>
    <x v="1"/>
    <x v="1"/>
    <x v="14"/>
  </r>
  <r>
    <x v="16"/>
    <x v="3"/>
    <x v="3"/>
    <x v="3"/>
    <x v="3"/>
  </r>
  <r>
    <x v="17"/>
    <x v="3"/>
    <x v="1"/>
    <x v="1"/>
    <x v="15"/>
  </r>
  <r>
    <x v="18"/>
    <x v="3"/>
    <x v="0"/>
    <x v="0"/>
    <x v="16"/>
  </r>
  <r>
    <x v="19"/>
    <x v="1"/>
    <x v="2"/>
    <x v="2"/>
    <x v="16"/>
  </r>
  <r>
    <x v="20"/>
    <x v="3"/>
    <x v="3"/>
    <x v="3"/>
    <x v="17"/>
  </r>
  <r>
    <x v="21"/>
    <x v="2"/>
    <x v="3"/>
    <x v="3"/>
    <x v="16"/>
  </r>
  <r>
    <x v="22"/>
    <x v="4"/>
    <x v="2"/>
    <x v="2"/>
    <x v="18"/>
  </r>
  <r>
    <x v="23"/>
    <x v="0"/>
    <x v="0"/>
    <x v="0"/>
    <x v="19"/>
  </r>
  <r>
    <x v="24"/>
    <x v="1"/>
    <x v="2"/>
    <x v="2"/>
    <x v="20"/>
  </r>
  <r>
    <x v="25"/>
    <x v="4"/>
    <x v="2"/>
    <x v="2"/>
    <x v="21"/>
  </r>
  <r>
    <x v="26"/>
    <x v="3"/>
    <x v="1"/>
    <x v="1"/>
    <x v="22"/>
  </r>
  <r>
    <x v="27"/>
    <x v="0"/>
    <x v="1"/>
    <x v="1"/>
    <x v="23"/>
  </r>
  <r>
    <x v="28"/>
    <x v="3"/>
    <x v="3"/>
    <x v="3"/>
    <x v="8"/>
  </r>
  <r>
    <x v="29"/>
    <x v="1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0CB33F-4854-4CE2-9657-989A297468CF}" name="피벗 테이블1" cacheId="0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6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2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5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3" baseField="1" baseItem="0" numFmtId="177"/>
    <dataField name="합계 : 수량" fld="4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I42"/>
  <sheetViews>
    <sheetView workbookViewId="0">
      <selection activeCell="J10" sqref="J10"/>
    </sheetView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  <col min="9" max="9" width="10.8984375" bestFit="1" customWidth="1"/>
  </cols>
  <sheetData>
    <row r="2" spans="2:9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9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9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9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9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  <c r="I6" s="34"/>
    </row>
    <row r="7" spans="2:9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9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9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9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9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9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9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9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9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9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4">
      <c r="B34" t="s">
        <v>51</v>
      </c>
    </row>
    <row r="35" spans="2:7" x14ac:dyDescent="0.4">
      <c r="B35" t="b">
        <f>AND(FIND("화",C3)&gt;0,OR(MONTH(B3)=5,MONTH(B3)=7))</f>
        <v>0</v>
      </c>
    </row>
    <row r="37" spans="2:7" x14ac:dyDescent="0.4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4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4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4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4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4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AND(ISEVEN(ROW($B3)),(LEFT($D3,1)="E"))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L16" sqref="L16"/>
    </sheetView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J31" sqref="J31"/>
    </sheetView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2.19921875" bestFit="1" customWidth="1"/>
    <col min="8" max="8" width="14.8984375" bestFit="1" customWidth="1"/>
    <col min="9" max="9" width="4.19921875" customWidth="1"/>
    <col min="11" max="11" width="12.3984375" customWidth="1"/>
    <col min="12" max="12" width="12.19921875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E4*F4*(1-VLOOKUP(D4,$J$5:$O$8,MATCH(F4,$K$4:$O$4,1)+1,0))</f>
        <v>387000</v>
      </c>
      <c r="H4" s="17" t="str" cm="1">
        <f t="array" ref="H4"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E5*F5*(1-VLOOKUP(D5,$J$5:$O$8,MATCH(F5,$K$4:$O$4,1)+1,0))</f>
        <v>28420</v>
      </c>
      <c r="H5" s="17" t="str" cm="1">
        <f t="array" ref="H5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 cm="1">
        <f t="array" ref="H6">fn비고(A6)</f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 cm="1">
        <f t="array" ref="H7">fn비고(A7)</f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1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TEXT(SUM(($B$4:$B$33=J12)*1),"0건")</f>
        <v>5건</v>
      </c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 cm="1">
        <f t="array" ref="H13">fn비고(A13)</f>
        <v>2019-1사분기</v>
      </c>
      <c r="J13" s="1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TEXT(SUM(($B$4:$B$33=J13)*1),"0건")</f>
        <v>9건</v>
      </c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1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TEXT(SUM(($B$4:$B$33=J14)*1),"0건")</f>
        <v>2건</v>
      </c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 cm="1">
        <f t="array" ref="H15">fn비고(A15)</f>
        <v>2019-1사분기</v>
      </c>
      <c r="J15" s="1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TEXT(SUM(($B$4:$B$33=J15)*1),"0건")</f>
        <v>9건</v>
      </c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1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TEXT(SUM(($B$4:$B$33=J16)*1),"0건")</f>
        <v>5건</v>
      </c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 cm="1">
        <f t="array" ref="H17">fn비고(A17)</f>
        <v>2019-4사분기</v>
      </c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 cm="1">
        <f t="array" ref="H19">fn비고(A19)</f>
        <v>2019-2사분기</v>
      </c>
      <c r="J19" s="43" t="s">
        <v>26</v>
      </c>
      <c r="K19" s="43"/>
      <c r="L19" s="43"/>
      <c r="M19" s="43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 cm="1">
        <f t="array" ref="H20">fn비고(A20)</f>
        <v>2019-1사분기</v>
      </c>
      <c r="J20" s="44" t="str">
        <f>INDEX($D$4:$D$33,MATCH(MAX($F$4:$F$33),$F$4:$F$33,0),1)&amp;"-"&amp;INDEX($B$4:$B$33,MATCH(MAX($F$4:$F$33),$F$4:$F$33,0),1)</f>
        <v>종합장-새싹문구</v>
      </c>
      <c r="K20" s="44"/>
      <c r="L20" s="44"/>
      <c r="M20" s="44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 cm="1">
        <f t="array" ref="H23">fn비고(A23)</f>
        <v>2019-1사분기</v>
      </c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 cm="1">
        <f t="array" ref="H25">fn비고(A25)</f>
        <v>2019-1사분기</v>
      </c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 cm="1">
        <f t="array" ref="H31">fn비고(A31)</f>
        <v>2019-2사분기</v>
      </c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J16" sqref="J16"/>
    </sheetView>
  </sheetViews>
  <sheetFormatPr defaultRowHeight="17.399999999999999" x14ac:dyDescent="0.4"/>
  <cols>
    <col min="2" max="2" width="13.09765625" bestFit="1" customWidth="1"/>
    <col min="3" max="3" width="8.59765625" bestFit="1" customWidth="1"/>
    <col min="4" max="9" width="11.796875" bestFit="1" customWidth="1"/>
    <col min="10" max="11" width="14.8984375" bestFit="1" customWidth="1"/>
    <col min="12" max="63" width="10.8984375" bestFit="1" customWidth="1"/>
    <col min="64" max="65" width="14.8984375" bestFit="1" customWidth="1"/>
    <col min="66" max="66" width="10.8984375" bestFit="1" customWidth="1"/>
    <col min="67" max="68" width="10.296875" bestFit="1" customWidth="1"/>
    <col min="69" max="69" width="10.8984375" bestFit="1" customWidth="1"/>
    <col min="70" max="71" width="10.296875" bestFit="1" customWidth="1"/>
    <col min="72" max="72" width="10.8984375" bestFit="1" customWidth="1"/>
    <col min="73" max="74" width="10.296875" bestFit="1" customWidth="1"/>
    <col min="75" max="75" width="10.8984375" bestFit="1" customWidth="1"/>
    <col min="76" max="77" width="10.296875" bestFit="1" customWidth="1"/>
    <col min="78" max="78" width="10.8984375" bestFit="1" customWidth="1"/>
    <col min="79" max="80" width="10.296875" bestFit="1" customWidth="1"/>
    <col min="81" max="81" width="10.8984375" bestFit="1" customWidth="1"/>
    <col min="82" max="83" width="10.296875" bestFit="1" customWidth="1"/>
    <col min="84" max="84" width="10.8984375" bestFit="1" customWidth="1"/>
    <col min="85" max="86" width="10.296875" bestFit="1" customWidth="1"/>
    <col min="87" max="87" width="10.8984375" bestFit="1" customWidth="1"/>
    <col min="88" max="89" width="10.296875" bestFit="1" customWidth="1"/>
    <col min="90" max="90" width="10.8984375" bestFit="1" customWidth="1"/>
    <col min="91" max="92" width="10.296875" bestFit="1" customWidth="1"/>
    <col min="93" max="95" width="14.8984375" bestFit="1" customWidth="1"/>
  </cols>
  <sheetData>
    <row r="2" spans="2:9" x14ac:dyDescent="0.4">
      <c r="D2" s="35" t="s">
        <v>56</v>
      </c>
      <c r="E2" s="35" t="s">
        <v>55</v>
      </c>
    </row>
    <row r="3" spans="2:9" x14ac:dyDescent="0.4">
      <c r="D3" t="s">
        <v>57</v>
      </c>
      <c r="F3" t="s">
        <v>58</v>
      </c>
      <c r="H3" t="s">
        <v>59</v>
      </c>
    </row>
    <row r="4" spans="2:9" x14ac:dyDescent="0.4">
      <c r="B4" s="35" t="s">
        <v>1</v>
      </c>
      <c r="C4" s="35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4">
      <c r="B5" t="s">
        <v>17</v>
      </c>
      <c r="D5" s="36">
        <v>30000</v>
      </c>
      <c r="E5">
        <v>164</v>
      </c>
      <c r="F5" s="36">
        <v>20000</v>
      </c>
      <c r="G5">
        <v>35</v>
      </c>
      <c r="H5" s="36">
        <v>15000</v>
      </c>
      <c r="I5">
        <v>51</v>
      </c>
    </row>
    <row r="6" spans="2:9" x14ac:dyDescent="0.4">
      <c r="C6" t="s">
        <v>13</v>
      </c>
      <c r="D6" s="36">
        <v>30000</v>
      </c>
      <c r="E6">
        <v>164</v>
      </c>
      <c r="F6" s="36">
        <v>15000</v>
      </c>
      <c r="G6">
        <v>24</v>
      </c>
      <c r="H6" s="36">
        <v>15000</v>
      </c>
      <c r="I6">
        <v>51</v>
      </c>
    </row>
    <row r="7" spans="2:9" x14ac:dyDescent="0.4">
      <c r="C7" t="s">
        <v>10</v>
      </c>
      <c r="D7" s="36" t="s">
        <v>60</v>
      </c>
      <c r="E7" t="s">
        <v>60</v>
      </c>
      <c r="F7" s="36">
        <v>5000</v>
      </c>
      <c r="G7">
        <v>11</v>
      </c>
      <c r="H7" s="36" t="s">
        <v>60</v>
      </c>
      <c r="I7" t="s">
        <v>60</v>
      </c>
    </row>
    <row r="8" spans="2:9" x14ac:dyDescent="0.4">
      <c r="B8" t="s">
        <v>8</v>
      </c>
      <c r="D8" s="36">
        <v>65000</v>
      </c>
      <c r="E8">
        <v>461</v>
      </c>
      <c r="F8" s="36">
        <v>30000</v>
      </c>
      <c r="G8">
        <v>179</v>
      </c>
      <c r="H8" s="36">
        <v>15000</v>
      </c>
      <c r="I8">
        <v>92</v>
      </c>
    </row>
    <row r="9" spans="2:9" x14ac:dyDescent="0.4">
      <c r="C9" t="s">
        <v>13</v>
      </c>
      <c r="D9" s="36">
        <v>45000</v>
      </c>
      <c r="E9">
        <v>197</v>
      </c>
      <c r="F9" s="36">
        <v>30000</v>
      </c>
      <c r="G9">
        <v>179</v>
      </c>
      <c r="H9" s="36">
        <v>15000</v>
      </c>
      <c r="I9">
        <v>92</v>
      </c>
    </row>
    <row r="10" spans="2:9" x14ac:dyDescent="0.4">
      <c r="C10" t="s">
        <v>10</v>
      </c>
      <c r="D10" s="36">
        <v>20000</v>
      </c>
      <c r="E10">
        <v>264</v>
      </c>
      <c r="F10" s="36" t="s">
        <v>60</v>
      </c>
      <c r="G10" t="s">
        <v>60</v>
      </c>
      <c r="H10" s="36" t="s">
        <v>60</v>
      </c>
      <c r="I10" t="s">
        <v>60</v>
      </c>
    </row>
    <row r="11" spans="2:9" x14ac:dyDescent="0.4">
      <c r="B11" t="s">
        <v>11</v>
      </c>
      <c r="D11" s="36">
        <v>1200</v>
      </c>
      <c r="E11">
        <v>57</v>
      </c>
      <c r="F11" s="36">
        <v>1000</v>
      </c>
      <c r="G11">
        <v>99</v>
      </c>
      <c r="H11" s="36" t="s">
        <v>60</v>
      </c>
      <c r="I11" t="s">
        <v>60</v>
      </c>
    </row>
    <row r="12" spans="2:9" x14ac:dyDescent="0.4">
      <c r="C12" t="s">
        <v>7</v>
      </c>
      <c r="D12" s="36">
        <v>1200</v>
      </c>
      <c r="E12">
        <v>57</v>
      </c>
      <c r="F12" s="36" t="s">
        <v>60</v>
      </c>
      <c r="G12" t="s">
        <v>60</v>
      </c>
      <c r="H12" s="36" t="s">
        <v>60</v>
      </c>
      <c r="I12" t="s">
        <v>60</v>
      </c>
    </row>
    <row r="13" spans="2:9" x14ac:dyDescent="0.4">
      <c r="C13" t="s">
        <v>16</v>
      </c>
      <c r="D13" s="36" t="s">
        <v>60</v>
      </c>
      <c r="E13" t="s">
        <v>60</v>
      </c>
      <c r="F13" s="36">
        <v>1000</v>
      </c>
      <c r="G13">
        <v>99</v>
      </c>
      <c r="H13" s="36" t="s">
        <v>60</v>
      </c>
      <c r="I13" t="s">
        <v>60</v>
      </c>
    </row>
    <row r="14" spans="2:9" x14ac:dyDescent="0.4">
      <c r="B14" t="s">
        <v>14</v>
      </c>
      <c r="D14" s="36">
        <v>7000</v>
      </c>
      <c r="E14">
        <v>178</v>
      </c>
      <c r="F14" s="36">
        <v>8200</v>
      </c>
      <c r="G14">
        <v>248</v>
      </c>
      <c r="H14" s="36">
        <v>6000</v>
      </c>
      <c r="I14">
        <v>51</v>
      </c>
    </row>
    <row r="15" spans="2:9" x14ac:dyDescent="0.4">
      <c r="C15" t="s">
        <v>7</v>
      </c>
      <c r="D15" s="36" t="s">
        <v>60</v>
      </c>
      <c r="E15" t="s">
        <v>60</v>
      </c>
      <c r="F15" s="36">
        <v>1200</v>
      </c>
      <c r="G15">
        <v>99</v>
      </c>
      <c r="H15" s="36" t="s">
        <v>60</v>
      </c>
      <c r="I15" t="s">
        <v>60</v>
      </c>
    </row>
    <row r="16" spans="2:9" x14ac:dyDescent="0.4">
      <c r="C16" t="s">
        <v>16</v>
      </c>
      <c r="D16" s="36">
        <v>2000</v>
      </c>
      <c r="E16">
        <v>149</v>
      </c>
      <c r="F16" s="36">
        <v>2000</v>
      </c>
      <c r="G16">
        <v>95</v>
      </c>
      <c r="H16" s="36">
        <v>1000</v>
      </c>
      <c r="I16">
        <v>29</v>
      </c>
    </row>
    <row r="17" spans="2:9" x14ac:dyDescent="0.4">
      <c r="C17" t="s">
        <v>10</v>
      </c>
      <c r="D17" s="36">
        <v>5000</v>
      </c>
      <c r="E17">
        <v>29</v>
      </c>
      <c r="F17" s="36">
        <v>5000</v>
      </c>
      <c r="G17">
        <v>54</v>
      </c>
      <c r="H17" s="36">
        <v>5000</v>
      </c>
      <c r="I17">
        <v>22</v>
      </c>
    </row>
    <row r="18" spans="2:9" x14ac:dyDescent="0.4">
      <c r="B18" t="s">
        <v>5</v>
      </c>
      <c r="D18" s="36">
        <v>2400</v>
      </c>
      <c r="E18">
        <v>135</v>
      </c>
      <c r="F18" s="36">
        <v>1200</v>
      </c>
      <c r="G18">
        <v>16</v>
      </c>
      <c r="H18" s="36">
        <v>5000</v>
      </c>
      <c r="I18">
        <v>86</v>
      </c>
    </row>
    <row r="19" spans="2:9" x14ac:dyDescent="0.4">
      <c r="C19" t="s">
        <v>7</v>
      </c>
      <c r="D19" s="36">
        <v>2400</v>
      </c>
      <c r="E19">
        <v>135</v>
      </c>
      <c r="F19" s="36">
        <v>1200</v>
      </c>
      <c r="G19">
        <v>16</v>
      </c>
      <c r="H19" s="36" t="s">
        <v>60</v>
      </c>
      <c r="I19" t="s">
        <v>60</v>
      </c>
    </row>
    <row r="20" spans="2:9" x14ac:dyDescent="0.4">
      <c r="C20" t="s">
        <v>10</v>
      </c>
      <c r="D20" s="36" t="s">
        <v>60</v>
      </c>
      <c r="E20" t="s">
        <v>60</v>
      </c>
      <c r="F20" s="36" t="s">
        <v>60</v>
      </c>
      <c r="G20" t="s">
        <v>60</v>
      </c>
      <c r="H20" s="36">
        <v>5000</v>
      </c>
      <c r="I20">
        <v>86</v>
      </c>
    </row>
    <row r="21" spans="2:9" x14ac:dyDescent="0.4">
      <c r="B21" t="s">
        <v>52</v>
      </c>
      <c r="D21" s="36">
        <v>105600</v>
      </c>
      <c r="E21">
        <v>995</v>
      </c>
      <c r="F21" s="36">
        <v>60400</v>
      </c>
      <c r="G21">
        <v>577</v>
      </c>
      <c r="H21" s="36">
        <v>41000</v>
      </c>
      <c r="I21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J9" sqref="J9"/>
    </sheetView>
  </sheetViews>
  <sheetFormatPr defaultRowHeight="17.399999999999999" outlineLevelRow="3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4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4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4">
      <c r="B5" s="15"/>
      <c r="C5" s="14"/>
      <c r="D5" s="14"/>
      <c r="E5" s="37" t="s">
        <v>65</v>
      </c>
      <c r="F5" s="41">
        <f>SUBTOTAL(3,F3:F4)</f>
        <v>2</v>
      </c>
      <c r="G5" s="24"/>
    </row>
    <row r="6" spans="2:7" outlineLevel="3" x14ac:dyDescent="0.4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4">
      <c r="B7" s="15"/>
      <c r="C7" s="14"/>
      <c r="D7" s="14"/>
      <c r="E7" s="37" t="s">
        <v>66</v>
      </c>
      <c r="F7" s="41">
        <f>SUBTOTAL(3,F6:F6)</f>
        <v>1</v>
      </c>
      <c r="G7" s="24"/>
    </row>
    <row r="8" spans="2:7" outlineLevel="1" x14ac:dyDescent="0.4">
      <c r="B8" s="15"/>
      <c r="C8" s="37" t="s">
        <v>61</v>
      </c>
      <c r="D8" s="14"/>
      <c r="E8" s="14"/>
      <c r="F8" s="24"/>
      <c r="G8" s="24">
        <f>SUBTOTAL(9,G3:G6)</f>
        <v>246</v>
      </c>
    </row>
    <row r="9" spans="2:7" outlineLevel="3" x14ac:dyDescent="0.4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4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4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4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4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4">
      <c r="B14" s="15"/>
      <c r="C14" s="14"/>
      <c r="D14" s="14"/>
      <c r="E14" s="37" t="s">
        <v>65</v>
      </c>
      <c r="F14" s="41">
        <f>SUBTOTAL(3,F9:F13)</f>
        <v>5</v>
      </c>
      <c r="G14" s="24"/>
    </row>
    <row r="15" spans="2:7" outlineLevel="3" x14ac:dyDescent="0.4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4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4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4">
      <c r="B18" s="15"/>
      <c r="C18" s="14"/>
      <c r="D18" s="14"/>
      <c r="E18" s="37" t="s">
        <v>67</v>
      </c>
      <c r="F18" s="41">
        <f>SUBTOTAL(3,F15:F17)</f>
        <v>3</v>
      </c>
      <c r="G18" s="24"/>
    </row>
    <row r="19" spans="2:7" outlineLevel="1" x14ac:dyDescent="0.4">
      <c r="B19" s="15"/>
      <c r="C19" s="37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4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4">
      <c r="B21" s="15"/>
      <c r="C21" s="14"/>
      <c r="D21" s="14"/>
      <c r="E21" s="37" t="s">
        <v>65</v>
      </c>
      <c r="F21" s="41">
        <f>SUBTOTAL(3,F20:F20)</f>
        <v>1</v>
      </c>
      <c r="G21" s="24"/>
    </row>
    <row r="22" spans="2:7" outlineLevel="3" x14ac:dyDescent="0.4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4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4">
      <c r="B25" s="15"/>
      <c r="C25" s="14"/>
      <c r="D25" s="14"/>
      <c r="E25" s="37" t="s">
        <v>68</v>
      </c>
      <c r="F25" s="41">
        <f>SUBTOTAL(3,F22:F24)</f>
        <v>3</v>
      </c>
      <c r="G25" s="24"/>
    </row>
    <row r="26" spans="2:7" outlineLevel="3" x14ac:dyDescent="0.4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4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4">
      <c r="B28" s="15"/>
      <c r="C28" s="14"/>
      <c r="D28" s="14"/>
      <c r="E28" s="37" t="s">
        <v>67</v>
      </c>
      <c r="F28" s="41">
        <f>SUBTOTAL(3,F26:F27)</f>
        <v>2</v>
      </c>
      <c r="G28" s="24"/>
    </row>
    <row r="29" spans="2:7" outlineLevel="1" x14ac:dyDescent="0.4">
      <c r="B29" s="15"/>
      <c r="C29" s="37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4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4">
      <c r="B31" s="15"/>
      <c r="C31" s="14"/>
      <c r="D31" s="14"/>
      <c r="E31" s="37" t="s">
        <v>65</v>
      </c>
      <c r="F31" s="41">
        <f>SUBTOTAL(3,F30:F30)</f>
        <v>1</v>
      </c>
      <c r="G31" s="24"/>
    </row>
    <row r="32" spans="2:7" outlineLevel="3" x14ac:dyDescent="0.4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4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4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4">
      <c r="B35" s="38"/>
      <c r="C35" s="20"/>
      <c r="D35" s="20"/>
      <c r="E35" s="40" t="s">
        <v>66</v>
      </c>
      <c r="F35" s="42">
        <f>SUBTOTAL(3,F32:F34)</f>
        <v>3</v>
      </c>
      <c r="G35" s="39"/>
    </row>
    <row r="36" spans="2:7" outlineLevel="1" x14ac:dyDescent="0.4">
      <c r="B36" s="38"/>
      <c r="C36" s="40" t="s">
        <v>64</v>
      </c>
      <c r="D36" s="20"/>
      <c r="E36" s="20"/>
      <c r="F36" s="39"/>
      <c r="G36" s="39">
        <f>SUBTOTAL(9,G30:G34)</f>
        <v>223</v>
      </c>
    </row>
    <row r="37" spans="2:7" x14ac:dyDescent="0.4">
      <c r="B37" s="38"/>
      <c r="C37" s="40"/>
      <c r="D37" s="20"/>
      <c r="E37" s="40" t="s">
        <v>69</v>
      </c>
      <c r="F37" s="42">
        <f>SUBTOTAL(3,F3:F34)</f>
        <v>21</v>
      </c>
      <c r="G37" s="39"/>
    </row>
    <row r="38" spans="2:7" x14ac:dyDescent="0.4">
      <c r="B38" s="38"/>
      <c r="C38" s="40" t="s">
        <v>52</v>
      </c>
      <c r="D38" s="20"/>
      <c r="E38" s="20"/>
      <c r="F38" s="39"/>
      <c r="G38" s="39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tabSelected="1" topLeftCell="A5" workbookViewId="0">
      <selection activeCell="I22" sqref="I22"/>
    </sheetView>
  </sheetViews>
  <sheetFormatPr defaultRowHeight="17.399999999999999" x14ac:dyDescent="0.4"/>
  <cols>
    <col min="1" max="1" width="11.8984375" customWidth="1"/>
    <col min="2" max="2" width="11.8984375" bestFit="1" customWidth="1"/>
  </cols>
  <sheetData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J14" sqref="J14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29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29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29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29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29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29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29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29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29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32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>
      <selection activeCell="J17" sqref="J17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오 은희</cp:lastModifiedBy>
  <dcterms:created xsi:type="dcterms:W3CDTF">2023-08-09T00:13:15Z</dcterms:created>
  <dcterms:modified xsi:type="dcterms:W3CDTF">2025-01-19T02:33:16Z</dcterms:modified>
</cp:coreProperties>
</file>