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선희\Downloads\길벗컴활1급기출\01 시험장따라하기\"/>
    </mc:Choice>
  </mc:AlternateContent>
  <xr:revisionPtr revIDLastSave="0" documentId="13_ncr:1_{0AF24971-C78C-4CD6-A657-2C79C4C71194}" xr6:coauthVersionLast="47" xr6:coauthVersionMax="47" xr10:uidLastSave="{00000000-0000-0000-0000-000000000000}"/>
  <bookViews>
    <workbookView xWindow="-110" yWindow="-110" windowWidth="19420" windowHeight="10460" tabRatio="77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_FilterDatabase" localSheetId="4" hidden="1">'분석작업-2'!$B$2:$G$34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 a="1"/>
  <c r="J20" i="3" s="1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M12" i="3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/>
  <c r="K14" i="3" a="1"/>
  <c r="K14" i="3"/>
  <c r="K15" i="3" a="1"/>
  <c r="K15" i="3"/>
  <c r="K16" i="3" a="1"/>
  <c r="K16" i="3"/>
  <c r="K12" i="3" a="1"/>
  <c r="K12" i="3" s="1"/>
  <c r="B35" i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13" i="3" a="1"/>
  <c r="H17" i="3" a="1"/>
  <c r="H19" i="3" a="1"/>
  <c r="H23" i="3" a="1"/>
  <c r="H27" i="3" a="1"/>
  <c r="H31" i="3" a="1"/>
  <c r="H11" i="3" a="1"/>
  <c r="H15" i="3" a="1"/>
  <c r="H21" i="3" a="1"/>
  <c r="H25" i="3" a="1"/>
  <c r="H29" i="3" a="1"/>
  <c r="H33" i="3" a="1"/>
  <c r="H6" i="3" a="1"/>
  <c r="H8" i="3" a="1"/>
  <c r="H7" i="3" a="1"/>
  <c r="H9" i="3" a="1"/>
  <c r="H5" i="3" a="1"/>
  <c r="H4" i="3" a="1"/>
  <c r="G38" i="5" l="1"/>
  <c r="H33" i="3"/>
  <c r="H29" i="3"/>
  <c r="H25" i="3"/>
  <c r="H21" i="3"/>
  <c r="H15" i="3"/>
  <c r="H11" i="3"/>
  <c r="H31" i="3"/>
  <c r="H27" i="3"/>
  <c r="H23" i="3"/>
  <c r="H19" i="3"/>
  <c r="H17" i="3"/>
  <c r="H13" i="3"/>
  <c r="H32" i="3"/>
  <c r="H30" i="3"/>
  <c r="H28" i="3"/>
  <c r="H26" i="3"/>
  <c r="H24" i="3"/>
  <c r="H22" i="3"/>
  <c r="H20" i="3"/>
  <c r="H18" i="3"/>
  <c r="H16" i="3"/>
  <c r="H14" i="3"/>
  <c r="H12" i="3"/>
  <c r="H10" i="3"/>
  <c r="H9" i="3"/>
  <c r="H7" i="3"/>
  <c r="H8" i="3"/>
  <c r="H6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DACDCA-A4A2-4C46-ACFC-621717D6DE58}" name="MS Access Database_Query" type="1" refreshedVersion="8" background="1">
    <dbPr connection="DSN=MS Access Database;DBQ=C:\Users\선희\Downloads\길벗컴활1급기출\01 시험장따라하기\학용품.accdb;DefaultDir=C:\Users\선희\Downloads\길벗컴활1급기출\01 시험장따라하기;DriverId=25;FIL=MS Access;MaxBufferSize=2048;PageTimeout=5;" command="SELECT 학용품판매.날짜, 학용품판매.문구점, 학용품판매.품목코드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<sst xmlns="http://schemas.openxmlformats.org/spreadsheetml/2006/main" count="528" uniqueCount="69">
  <si>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</si>
  <si>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</si>
  <si>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</si>
  <si>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</si>
  <si>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</si>
  <si>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</si>
  <si>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</si>
  <si>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</si>
  <si>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</si>
  <si>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</si>
  <si>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</si>
  <si>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</si>
  <si>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</si>
  <si>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</si>
  <si>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</si>
  <si>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</si>
  <si>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</si>
  <si>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</si>
  <si>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</si>
  <si>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</si>
  <si>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</si>
  <si>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</si>
  <si>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</si>
  <si>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</si>
  <si>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</si>
  <si>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</si>
  <si>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</si>
  <si>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</si>
  <si>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</si>
  <si>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</si>
  <si>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</si>
  <si>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</si>
  <si>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</si>
  <si>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</si>
  <si>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</si>
  <si>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</si>
  <si>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</si>
  <si>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</si>
  <si>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</si>
  <si>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</si>
  <si>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</si>
  <si>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</si>
  <si>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</si>
  <si>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</si>
  <si>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</si>
  <si>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</si>
  <si>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</si>
  <si>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</si>
  <si>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</si>
  <si>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</si>
  <si>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</si>
  <si>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</si>
  <si>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</si>
  <si>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</si>
  <si>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값</t>
  </si>
  <si>
    <t>1사분기</t>
  </si>
  <si>
    <t>2사분기</t>
  </si>
  <si>
    <t>3사분기</t>
  </si>
  <si>
    <t>***</t>
  </si>
  <si>
    <t>합계 : 수량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</si>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</sst>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8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선희" refreshedDate="45610.465141550929" backgroundQuery="1" createdVersion="8" refreshedVersion="8" minRefreshableVersion="3" recordCount="30" xr:uid="{83C87D14-8D42-443D-AA22-2AF0508D1C07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코드" numFmtId="0" sqlType="-9">
      <sharedItems count="4">
        <s v="C653"/>
        <s v="D381"/>
        <s v="E782"/>
        <s v="Z837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090532-E4FB-4C09-BAE9-5D24BD00DEFC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8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tabSelected="1" topLeftCell="A4" workbookViewId="0">
      <selection activeCell="L11" sqref="L11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  <col min="9" max="9" width="10.75" bestFit="1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9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9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9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9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9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9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9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9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9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9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9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9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9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  <c r="I29" s="37"/>
    </row>
    <row r="30" spans="2:9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9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9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AND(FIND("화",$C3),OR(MONTH($B3)=5, MONTH($B3)=7))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ISEVEN(ROW($B3))*(LEFT($D3,1)="E")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:H32"/>
    </sheetView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G4" sqref="G4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 t="e">
        <f>$E4*$F4*(1-VLOOKUP($D4,$J$5:$O$8,MATCH(K$4,$F$4:$F$33,1)))</f>
        <v>#N/A</v>
      </c>
      <c r="H4" s="17" t="str" cm="1">
        <f t="array" ref="H4">fn비고(A4)</f>
        <v>2024-4사분기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 t="str" cm="1">
        <f t="array" ref="H5">fn비고(A5)</f>
        <v>2024-4사분기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 t="str" cm="1">
        <f t="array" ref="H6">fn비고(A6)</f>
        <v>2024-4사분기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 t="str" cm="1">
        <f t="array" ref="H7">fn비고(A7)</f>
        <v>2024-4사분기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 t="str" cm="1">
        <f t="array" ref="H8">fn비고(A8)</f>
        <v>2024-4사분기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 t="str" cm="1">
        <f t="array" ref="H9">fn비고(A9)</f>
        <v>2024-4사분기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 t="str" cm="1">
        <f t="array" ref="H10">fn비고(A10)</f>
        <v>2024-4사분기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 t="str" cm="1">
        <f t="array" ref="H11">fn비고(A11)</f>
        <v>2024-4사분기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 t="str" cm="1">
        <f t="array" ref="H12">fn비고(A12)</f>
        <v>2024-4사분기</v>
      </c>
      <c r="J12" s="14" t="s">
        <v>17</v>
      </c>
      <c r="K12" s="17" cm="1">
        <f t="array" ref="K12">IFERROR(AVERAGE(IF(($B$4:$B$33=$J12)*($D$4:$D$33=K$11),$F$4:$F$33)), "판매수량없음")</f>
        <v>99</v>
      </c>
      <c r="L12" s="17" cm="1">
        <f t="array" ref="L12">IFERROR(AVERAGE(IF(($B$4:$B$33=$J12)*($D$4:$D$33=L$11),$F$4:$F$33)), "판매수량없음")</f>
        <v>71.666666666666671</v>
      </c>
      <c r="M12" s="17">
        <f>SUM($B4=$J12)</f>
        <v>0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 t="str" cm="1">
        <f t="array" ref="H13">fn비고(A13)</f>
        <v>2024-4사분기</v>
      </c>
      <c r="J13" s="14" t="s">
        <v>8</v>
      </c>
      <c r="K13" s="17" t="str" cm="1">
        <f t="array" ref="K13">IFERROR(AVERAGE(IF(($B$4:$B$33=$J13)*($D$4:$D$33=K$11),$F$4:$F$33)), "판매수량없음")</f>
        <v>판매수량없음</v>
      </c>
      <c r="L13" s="17" cm="1">
        <f t="array" ref="L13">IFERROR(AVERAGE(IF(($B$4:$B$33=$J13)*($D$4:$D$33=L$11),$F$4:$F$33)), "판매수량없음")</f>
        <v>79.2</v>
      </c>
      <c r="M13" s="17"/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 t="str" cm="1">
        <f t="array" ref="H14">fn비고(A14)</f>
        <v>2024-4사분기</v>
      </c>
      <c r="J14" s="14" t="s">
        <v>11</v>
      </c>
      <c r="K14" s="17" cm="1">
        <f t="array" ref="K14">IFERROR(AVERAGE(IF(($B$4:$B$33=$J14)*($D$4:$D$33=K$11),$F$4:$F$33)), "판매수량없음")</f>
        <v>57</v>
      </c>
      <c r="L14" s="17" t="str" cm="1">
        <f t="array" ref="L14">IFERROR(AVERAGE(IF(($B$4:$B$33=$J14)*($D$4:$D$33=L$11),$F$4:$F$33)), "판매수량없음")</f>
        <v>판매수량없음</v>
      </c>
      <c r="M14" s="17"/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 t="str" cm="1">
        <f t="array" ref="H15">fn비고(A15)</f>
        <v>2024-4사분기</v>
      </c>
      <c r="J15" s="14" t="s">
        <v>14</v>
      </c>
      <c r="K15" s="17" t="str" cm="1">
        <f t="array" ref="K15">IFERROR(AVERAGE(IF(($B$4:$B$33=$J15)*($D$4:$D$33=K$11),$F$4:$F$33)), "판매수량없음")</f>
        <v>판매수량없음</v>
      </c>
      <c r="L15" s="17" cm="1">
        <f t="array" ref="L15">IFERROR(AVERAGE(IF(($B$4:$B$33=$J15)*($D$4:$D$33=L$11),$F$4:$F$33)), "판매수량없음")</f>
        <v>24</v>
      </c>
      <c r="M15" s="17"/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 t="str" cm="1">
        <f t="array" ref="H16">fn비고(A16)</f>
        <v>2024-4사분기</v>
      </c>
      <c r="J16" s="14" t="s">
        <v>5</v>
      </c>
      <c r="K16" s="17" cm="1">
        <f t="array" ref="K16">IFERROR(AVERAGE(IF(($B$4:$B$33=$J16)*($D$4:$D$33=K$11),$F$4:$F$33)), "판매수량없음")</f>
        <v>50.333333333333336</v>
      </c>
      <c r="L16" s="17" cm="1">
        <f t="array" ref="L16">IFERROR(AVERAGE(IF(($B$4:$B$33=$J16)*($D$4:$D$33=L$11),$F$4:$F$33)), "판매수량없음")</f>
        <v>72</v>
      </c>
      <c r="M16" s="17"/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 t="str" cm="1">
        <f t="array" ref="H17">fn비고(A17)</f>
        <v>2024-4사분기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 t="str" cm="1">
        <f t="array" ref="H18">fn비고(A18)</f>
        <v>2024-4사분기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 t="str" cm="1">
        <f t="array" ref="H19">fn비고(A19)</f>
        <v>2024-4사분기</v>
      </c>
      <c r="J19" s="35" t="s">
        <v>26</v>
      </c>
      <c r="K19" s="35"/>
      <c r="L19" s="35"/>
      <c r="M19" s="35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 t="str" cm="1">
        <f t="array" ref="H20">fn비고(A20)</f>
        <v>2024-4사분기</v>
      </c>
      <c r="J20" s="36" t="str" cm="1">
        <f t="array" ref="J20">TEXT(SUM(($B$4:$B$33=$J12)*1),"0건")</f>
        <v>5건</v>
      </c>
      <c r="K20" s="36"/>
      <c r="L20" s="36"/>
      <c r="M20" s="36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 t="str" cm="1">
        <f t="array" ref="H21">fn비고(A21)</f>
        <v>2024-4사분기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 t="str" cm="1">
        <f t="array" ref="H22">fn비고(A22)</f>
        <v>2024-4사분기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 t="str" cm="1">
        <f t="array" ref="H23">fn비고(A23)</f>
        <v>2024-4사분기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 t="str" cm="1">
        <f t="array" ref="H24">fn비고(A24)</f>
        <v>2024-4사분기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 t="str" cm="1">
        <f t="array" ref="H25">fn비고(A25)</f>
        <v>2024-4사분기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 t="str" cm="1">
        <f t="array" ref="H26">fn비고(A26)</f>
        <v>2024-4사분기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 t="str" cm="1">
        <f t="array" ref="H27">fn비고(A27)</f>
        <v>2024-4사분기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 t="str" cm="1">
        <f t="array" ref="H28">fn비고(A28)</f>
        <v>2024-4사분기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 t="str" cm="1">
        <f t="array" ref="H29">fn비고(A29)</f>
        <v>2024-4사분기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 t="str" cm="1">
        <f t="array" ref="H30">fn비고(A30)</f>
        <v>2024-4사분기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 t="str" cm="1">
        <f t="array" ref="H31">fn비고(A31)</f>
        <v>2024-4사분기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 t="str" cm="1">
        <f t="array" ref="H32">fn비고(A32)</f>
        <v>2024-4사분기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 t="str" cm="1">
        <f t="array" ref="H33">fn비고(A33)</f>
        <v>2024-4사분기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E4" sqref="E4"/>
    </sheetView>
  </sheetViews>
  <sheetFormatPr defaultRowHeight="17" x14ac:dyDescent="0.45"/>
  <cols>
    <col min="2" max="2" width="8.9140625" bestFit="1" customWidth="1"/>
    <col min="3" max="3" width="8.5" bestFit="1" customWidth="1"/>
    <col min="4" max="18" width="10.58203125" bestFit="1" customWidth="1"/>
    <col min="19" max="20" width="15.1640625" bestFit="1" customWidth="1"/>
    <col min="21" max="22" width="8.25" bestFit="1" customWidth="1"/>
    <col min="23" max="23" width="8.58203125" bestFit="1" customWidth="1"/>
    <col min="24" max="26" width="8.25" bestFit="1" customWidth="1"/>
    <col min="27" max="27" width="8.58203125" bestFit="1" customWidth="1"/>
    <col min="28" max="31" width="8.25" bestFit="1" customWidth="1"/>
    <col min="32" max="32" width="8.58203125" bestFit="1" customWidth="1"/>
    <col min="33" max="36" width="8.25" bestFit="1" customWidth="1"/>
    <col min="37" max="37" width="8.58203125" bestFit="1" customWidth="1"/>
    <col min="38" max="38" width="7.1640625" bestFit="1" customWidth="1"/>
    <col min="39" max="39" width="8.58203125" bestFit="1" customWidth="1"/>
    <col min="40" max="40" width="6.83203125" bestFit="1" customWidth="1"/>
  </cols>
  <sheetData>
    <row r="2" spans="2:9" x14ac:dyDescent="0.45">
      <c r="D2" s="38" t="s">
        <v>0</v>
      </c>
      <c r="E2" s="38" t="s">
        <v>54</v>
      </c>
    </row>
    <row r="3" spans="2:9" x14ac:dyDescent="0.45">
      <c r="D3" t="s">
        <v>55</v>
      </c>
      <c r="F3" t="s">
        <v>56</v>
      </c>
      <c r="H3" t="s">
        <v>57</v>
      </c>
    </row>
    <row r="4" spans="2:9" x14ac:dyDescent="0.45">
      <c r="B4" s="38" t="s">
        <v>1</v>
      </c>
      <c r="C4" s="38" t="s">
        <v>2</v>
      </c>
      <c r="D4" t="s">
        <v>53</v>
      </c>
      <c r="E4" t="s">
        <v>59</v>
      </c>
      <c r="F4" t="s">
        <v>53</v>
      </c>
      <c r="G4" t="s">
        <v>59</v>
      </c>
      <c r="H4" t="s">
        <v>53</v>
      </c>
      <c r="I4" t="s">
        <v>59</v>
      </c>
    </row>
    <row r="5" spans="2:9" x14ac:dyDescent="0.45">
      <c r="B5" t="s">
        <v>17</v>
      </c>
      <c r="D5" s="40">
        <v>30000</v>
      </c>
      <c r="E5" s="39">
        <v>164</v>
      </c>
      <c r="F5" s="40">
        <v>20000</v>
      </c>
      <c r="G5" s="39">
        <v>35</v>
      </c>
      <c r="H5" s="40">
        <v>15000</v>
      </c>
      <c r="I5" s="39">
        <v>51</v>
      </c>
    </row>
    <row r="6" spans="2:9" x14ac:dyDescent="0.45">
      <c r="C6" t="s">
        <v>13</v>
      </c>
      <c r="D6" s="40">
        <v>30000</v>
      </c>
      <c r="E6" s="39">
        <v>164</v>
      </c>
      <c r="F6" s="40">
        <v>15000</v>
      </c>
      <c r="G6" s="39">
        <v>24</v>
      </c>
      <c r="H6" s="40">
        <v>15000</v>
      </c>
      <c r="I6" s="39">
        <v>51</v>
      </c>
    </row>
    <row r="7" spans="2:9" x14ac:dyDescent="0.45">
      <c r="C7" t="s">
        <v>10</v>
      </c>
      <c r="D7" s="40" t="s">
        <v>58</v>
      </c>
      <c r="E7" s="39" t="s">
        <v>58</v>
      </c>
      <c r="F7" s="40">
        <v>5000</v>
      </c>
      <c r="G7" s="39">
        <v>11</v>
      </c>
      <c r="H7" s="40" t="s">
        <v>58</v>
      </c>
      <c r="I7" s="39" t="s">
        <v>58</v>
      </c>
    </row>
    <row r="8" spans="2:9" x14ac:dyDescent="0.45">
      <c r="B8" t="s">
        <v>8</v>
      </c>
      <c r="D8" s="40">
        <v>65000</v>
      </c>
      <c r="E8" s="39">
        <v>461</v>
      </c>
      <c r="F8" s="40">
        <v>30000</v>
      </c>
      <c r="G8" s="39">
        <v>179</v>
      </c>
      <c r="H8" s="40">
        <v>15000</v>
      </c>
      <c r="I8" s="39">
        <v>92</v>
      </c>
    </row>
    <row r="9" spans="2:9" x14ac:dyDescent="0.45">
      <c r="C9" t="s">
        <v>13</v>
      </c>
      <c r="D9" s="40">
        <v>45000</v>
      </c>
      <c r="E9" s="39">
        <v>197</v>
      </c>
      <c r="F9" s="40">
        <v>30000</v>
      </c>
      <c r="G9" s="39">
        <v>179</v>
      </c>
      <c r="H9" s="40">
        <v>15000</v>
      </c>
      <c r="I9" s="39">
        <v>92</v>
      </c>
    </row>
    <row r="10" spans="2:9" x14ac:dyDescent="0.45">
      <c r="C10" t="s">
        <v>10</v>
      </c>
      <c r="D10" s="40">
        <v>20000</v>
      </c>
      <c r="E10" s="39">
        <v>264</v>
      </c>
      <c r="F10" s="40" t="s">
        <v>58</v>
      </c>
      <c r="G10" s="39" t="s">
        <v>58</v>
      </c>
      <c r="H10" s="40" t="s">
        <v>58</v>
      </c>
      <c r="I10" s="39" t="s">
        <v>58</v>
      </c>
    </row>
    <row r="11" spans="2:9" x14ac:dyDescent="0.45">
      <c r="B11" t="s">
        <v>11</v>
      </c>
      <c r="D11" s="40">
        <v>1200</v>
      </c>
      <c r="E11" s="39">
        <v>57</v>
      </c>
      <c r="F11" s="40">
        <v>1000</v>
      </c>
      <c r="G11" s="39">
        <v>99</v>
      </c>
      <c r="H11" s="40" t="s">
        <v>58</v>
      </c>
      <c r="I11" s="39" t="s">
        <v>58</v>
      </c>
    </row>
    <row r="12" spans="2:9" x14ac:dyDescent="0.45">
      <c r="C12" t="s">
        <v>7</v>
      </c>
      <c r="D12" s="40">
        <v>1200</v>
      </c>
      <c r="E12" s="39">
        <v>57</v>
      </c>
      <c r="F12" s="40" t="s">
        <v>58</v>
      </c>
      <c r="G12" s="39" t="s">
        <v>58</v>
      </c>
      <c r="H12" s="40" t="s">
        <v>58</v>
      </c>
      <c r="I12" s="39" t="s">
        <v>58</v>
      </c>
    </row>
    <row r="13" spans="2:9" x14ac:dyDescent="0.45">
      <c r="C13" t="s">
        <v>16</v>
      </c>
      <c r="D13" s="40" t="s">
        <v>58</v>
      </c>
      <c r="E13" s="39" t="s">
        <v>58</v>
      </c>
      <c r="F13" s="40">
        <v>1000</v>
      </c>
      <c r="G13" s="39">
        <v>99</v>
      </c>
      <c r="H13" s="40" t="s">
        <v>58</v>
      </c>
      <c r="I13" s="39" t="s">
        <v>58</v>
      </c>
    </row>
    <row r="14" spans="2:9" x14ac:dyDescent="0.45">
      <c r="B14" t="s">
        <v>14</v>
      </c>
      <c r="D14" s="40">
        <v>7000</v>
      </c>
      <c r="E14" s="39">
        <v>178</v>
      </c>
      <c r="F14" s="40">
        <v>8200</v>
      </c>
      <c r="G14" s="39">
        <v>248</v>
      </c>
      <c r="H14" s="40">
        <v>6000</v>
      </c>
      <c r="I14" s="39">
        <v>51</v>
      </c>
    </row>
    <row r="15" spans="2:9" x14ac:dyDescent="0.45">
      <c r="C15" t="s">
        <v>7</v>
      </c>
      <c r="D15" s="40" t="s">
        <v>58</v>
      </c>
      <c r="E15" s="39" t="s">
        <v>58</v>
      </c>
      <c r="F15" s="40">
        <v>1200</v>
      </c>
      <c r="G15" s="39">
        <v>99</v>
      </c>
      <c r="H15" s="40" t="s">
        <v>58</v>
      </c>
      <c r="I15" s="39" t="s">
        <v>58</v>
      </c>
    </row>
    <row r="16" spans="2:9" x14ac:dyDescent="0.45">
      <c r="C16" t="s">
        <v>16</v>
      </c>
      <c r="D16" s="40">
        <v>2000</v>
      </c>
      <c r="E16" s="39">
        <v>149</v>
      </c>
      <c r="F16" s="40">
        <v>2000</v>
      </c>
      <c r="G16" s="39">
        <v>95</v>
      </c>
      <c r="H16" s="40">
        <v>1000</v>
      </c>
      <c r="I16" s="39">
        <v>29</v>
      </c>
    </row>
    <row r="17" spans="2:9" x14ac:dyDescent="0.45">
      <c r="C17" t="s">
        <v>10</v>
      </c>
      <c r="D17" s="40">
        <v>5000</v>
      </c>
      <c r="E17" s="39">
        <v>29</v>
      </c>
      <c r="F17" s="40">
        <v>5000</v>
      </c>
      <c r="G17" s="39">
        <v>54</v>
      </c>
      <c r="H17" s="40">
        <v>5000</v>
      </c>
      <c r="I17" s="39">
        <v>22</v>
      </c>
    </row>
    <row r="18" spans="2:9" x14ac:dyDescent="0.45">
      <c r="B18" t="s">
        <v>5</v>
      </c>
      <c r="D18" s="40">
        <v>2400</v>
      </c>
      <c r="E18" s="39">
        <v>135</v>
      </c>
      <c r="F18" s="40">
        <v>1200</v>
      </c>
      <c r="G18" s="39">
        <v>16</v>
      </c>
      <c r="H18" s="40">
        <v>5000</v>
      </c>
      <c r="I18" s="39">
        <v>86</v>
      </c>
    </row>
    <row r="19" spans="2:9" x14ac:dyDescent="0.45">
      <c r="C19" t="s">
        <v>7</v>
      </c>
      <c r="D19" s="40">
        <v>2400</v>
      </c>
      <c r="E19" s="39">
        <v>135</v>
      </c>
      <c r="F19" s="40">
        <v>1200</v>
      </c>
      <c r="G19" s="39">
        <v>16</v>
      </c>
      <c r="H19" s="40" t="s">
        <v>58</v>
      </c>
      <c r="I19" s="39" t="s">
        <v>58</v>
      </c>
    </row>
    <row r="20" spans="2:9" x14ac:dyDescent="0.45">
      <c r="C20" t="s">
        <v>10</v>
      </c>
      <c r="D20" s="40" t="s">
        <v>58</v>
      </c>
      <c r="E20" s="39" t="s">
        <v>58</v>
      </c>
      <c r="F20" s="40" t="s">
        <v>58</v>
      </c>
      <c r="G20" s="39" t="s">
        <v>58</v>
      </c>
      <c r="H20" s="40">
        <v>5000</v>
      </c>
      <c r="I20" s="39">
        <v>86</v>
      </c>
    </row>
    <row r="21" spans="2:9" x14ac:dyDescent="0.45">
      <c r="B21" t="s">
        <v>52</v>
      </c>
      <c r="D21" s="40">
        <v>105600</v>
      </c>
      <c r="E21" s="39">
        <v>995</v>
      </c>
      <c r="F21" s="40">
        <v>60400</v>
      </c>
      <c r="G21" s="39">
        <v>577</v>
      </c>
      <c r="H21" s="40">
        <v>41000</v>
      </c>
      <c r="I21" s="39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34"/>
      <c r="D5" s="34"/>
      <c r="E5" s="41" t="s">
        <v>64</v>
      </c>
      <c r="F5" s="46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34"/>
      <c r="D7" s="34"/>
      <c r="E7" s="41" t="s">
        <v>65</v>
      </c>
      <c r="F7" s="46">
        <f>SUBTOTAL(3,F6:F6)</f>
        <v>1</v>
      </c>
      <c r="G7" s="24"/>
    </row>
    <row r="8" spans="2:7" outlineLevel="1" x14ac:dyDescent="0.45">
      <c r="B8" s="15"/>
      <c r="C8" s="41" t="s">
        <v>60</v>
      </c>
      <c r="D8" s="34"/>
      <c r="E8" s="3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34"/>
      <c r="D14" s="34"/>
      <c r="E14" s="41" t="s">
        <v>64</v>
      </c>
      <c r="F14" s="46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34"/>
      <c r="D18" s="34"/>
      <c r="E18" s="41" t="s">
        <v>66</v>
      </c>
      <c r="F18" s="46">
        <f>SUBTOTAL(3,F15:F17)</f>
        <v>3</v>
      </c>
      <c r="G18" s="24"/>
    </row>
    <row r="19" spans="2:7" outlineLevel="1" x14ac:dyDescent="0.45">
      <c r="B19" s="15"/>
      <c r="C19" s="41" t="s">
        <v>61</v>
      </c>
      <c r="D19" s="34"/>
      <c r="E19" s="3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34"/>
      <c r="D21" s="34"/>
      <c r="E21" s="41" t="s">
        <v>64</v>
      </c>
      <c r="F21" s="46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34"/>
      <c r="D25" s="34"/>
      <c r="E25" s="41" t="s">
        <v>67</v>
      </c>
      <c r="F25" s="46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34"/>
      <c r="D28" s="34"/>
      <c r="E28" s="41" t="s">
        <v>66</v>
      </c>
      <c r="F28" s="46">
        <f>SUBTOTAL(3,F26:F27)</f>
        <v>2</v>
      </c>
      <c r="G28" s="24"/>
    </row>
    <row r="29" spans="2:7" outlineLevel="1" x14ac:dyDescent="0.45">
      <c r="B29" s="15"/>
      <c r="C29" s="41" t="s">
        <v>62</v>
      </c>
      <c r="D29" s="34"/>
      <c r="E29" s="3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34"/>
      <c r="D31" s="34"/>
      <c r="E31" s="41" t="s">
        <v>64</v>
      </c>
      <c r="F31" s="46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42"/>
      <c r="C35" s="43"/>
      <c r="D35" s="43"/>
      <c r="E35" s="45" t="s">
        <v>65</v>
      </c>
      <c r="F35" s="47">
        <f>SUBTOTAL(3,F32:F34)</f>
        <v>3</v>
      </c>
      <c r="G35" s="44"/>
    </row>
    <row r="36" spans="2:7" outlineLevel="1" x14ac:dyDescent="0.45">
      <c r="B36" s="42"/>
      <c r="C36" s="45" t="s">
        <v>63</v>
      </c>
      <c r="D36" s="43"/>
      <c r="E36" s="43"/>
      <c r="F36" s="44"/>
      <c r="G36" s="44">
        <f>SUBTOTAL(9,G30:G34)</f>
        <v>223</v>
      </c>
    </row>
    <row r="37" spans="2:7" x14ac:dyDescent="0.45">
      <c r="B37" s="42"/>
      <c r="C37" s="45"/>
      <c r="D37" s="43"/>
      <c r="E37" s="45" t="s">
        <v>68</v>
      </c>
      <c r="F37" s="47">
        <f>SUBTOTAL(3,F3:F34)</f>
        <v>21</v>
      </c>
      <c r="G37" s="44"/>
    </row>
    <row r="38" spans="2:7" x14ac:dyDescent="0.45">
      <c r="B38" s="42"/>
      <c r="C38" s="45" t="s">
        <v>52</v>
      </c>
      <c r="D38" s="43"/>
      <c r="E38" s="43"/>
      <c r="F38" s="44"/>
      <c r="G38" s="44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8" workbookViewId="0">
      <selection activeCell="J13" sqref="J13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2" sqref="I2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48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48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48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48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48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48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48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48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48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49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윤선희</cp:lastModifiedBy>
  <dcterms:created xsi:type="dcterms:W3CDTF">2023-08-09T00:13:15Z</dcterms:created>
  <dcterms:modified xsi:type="dcterms:W3CDTF">2024-11-14T02:37:12Z</dcterms:modified>
</cp:coreProperties>
</file>