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integ\Desktop\"/>
    </mc:Choice>
  </mc:AlternateContent>
  <xr:revisionPtr revIDLastSave="0" documentId="13_ncr:1_{28121A06-6FBA-4CF5-9E27-E41CF46192D3}" xr6:coauthVersionLast="47" xr6:coauthVersionMax="47" xr10:uidLastSave="{00000000-0000-0000-0000-000000000000}"/>
  <bookViews>
    <workbookView xWindow="-108" yWindow="-108" windowWidth="23256" windowHeight="12456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INDEX" hidden="1" xlm="1">#NAME?</definedName>
    <definedName name="_xleta.MATCH" hidden="1" xlm="1">#NAME?</definedName>
    <definedName name="_xleta.MONTH" hidden="1" xlm="1">#NAME?</definedName>
    <definedName name="_xleta.OR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G4" i="3"/>
  <c r="M13" i="3"/>
  <c r="M14" i="3"/>
  <c r="M15" i="3"/>
  <c r="M16" i="3"/>
  <c r="M12" i="3"/>
  <c r="K13" i="3" a="1"/>
  <c r="K13" i="3" s="1"/>
  <c r="L13" i="3" a="1"/>
  <c r="L13" i="3" s="1"/>
  <c r="K14" i="3" a="1"/>
  <c r="K14" i="3"/>
  <c r="L14" i="3" a="1"/>
  <c r="L14" i="3"/>
  <c r="K15" i="3" a="1"/>
  <c r="K15" i="3" s="1"/>
  <c r="L15" i="3" a="1"/>
  <c r="L15" i="3" s="1"/>
  <c r="K16" i="3" a="1"/>
  <c r="K16" i="3" s="1"/>
  <c r="L16" i="3" a="1"/>
  <c r="L16" i="3" s="1"/>
  <c r="L12" i="3" a="1"/>
  <c r="L12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F35" i="5"/>
  <c r="F31" i="5"/>
  <c r="F28" i="5"/>
  <c r="F25" i="5"/>
  <c r="F21" i="5"/>
  <c r="F18" i="5"/>
  <c r="F14" i="5"/>
  <c r="F7" i="5"/>
  <c r="F5" i="5"/>
  <c r="F80" i="5" s="1"/>
  <c r="G36" i="5"/>
  <c r="G29" i="5"/>
  <c r="G19" i="5"/>
  <c r="G8" i="5"/>
  <c r="G79" i="5" s="1"/>
  <c r="B35" i="1"/>
  <c r="H4" i="3" a="1"/>
  <c r="H4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5351FD-6968-4891-9DE9-D06530D658F8}" sourceFile="C:\Users\integ\Desktop\길벗컴활1급기출\01 시험장따라하기\학용품.accdb" keepAlive="1" name="학용품" type="5" refreshedVersion="8" background="1">
    <dbPr connection="Provider=Microsoft.ACE.OLEDB.12.0;User ID=Admin;Data Source=C:\Users\integ\Desktop\길벗컴활1급기출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<sst xmlns="http://schemas.openxmlformats.org/spreadsheetml/2006/main" count="528" uniqueCount="69">
  <si>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</si>
  <si>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</si>
  <si>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</si>
  <si>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</si>
  <si>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</si>
  <si>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</si>
  <si>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</si>
  <si>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</si>
  <si>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</si>
  <si>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</si>
  <si>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</si>
  <si>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</si>
  <si>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</si>
  <si>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</si>
  <si>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</si>
  <si>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</si>
  <si>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</si>
  <si>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</si>
  <si>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</si>
  <si>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</si>
  <si>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</si>
  <si>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</si>
  <si>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</si>
  <si>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</si>
  <si>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</si>
  <si>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</si>
  <si>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</si>
  <si>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</si>
  <si>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</si>
  <si>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</si>
  <si>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</si>
  <si>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</si>
  <si>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</si>
  <si>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</si>
  <si>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</si>
  <si>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</si>
  <si>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</si>
  <si>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</si>
  <si>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</si>
  <si>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</si>
  <si>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</si>
  <si>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</si>
  <si>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</si>
  <si>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</si>
  <si>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</si>
  <si>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</si>
  <si>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</si>
  <si>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</si>
  <si>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</si>
  <si>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</si>
  <si>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</si>
  <si>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</si>
  <si>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</si>
  <si>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</si>
  <si>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</si>
  <si>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</si>
  <si>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</si>
  <si>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</si>
  <si>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</si>
  <si>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</si>
  <si>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화진아트 요약</t>
  </si>
  <si>
    <t>모닝아트 요약</t>
  </si>
  <si>
    <t>신화상사 요약</t>
  </si>
  <si>
    <t>남경문구 요약</t>
  </si>
  <si>
    <t>연필 개수</t>
  </si>
  <si>
    <t>크레파스 개수</t>
  </si>
  <si>
    <t>종합장 개수</t>
  </si>
  <si>
    <t>리코더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</si>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</sst>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7" fillId="0" borderId="0" xfId="0" applyFon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과일" refreshedDate="45589.896313194447" backgroundQuery="1" createdVersion="8" refreshedVersion="8" minRefreshableVersion="3" recordCount="30" xr:uid="{F80A6ACB-15CF-4B44-8E80-083E9EF3DB1F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4DA2C6-6DF7-4A07-AF1F-224E661E85D2}" name="피벗 테이블1" cacheId="3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name="날짜0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K8" sqref="K8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AND(FIND("화",$C3,1),OR(MONTH($B3)=5,MONTH($B3)=7))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ISEVEN(ROW($D3))*(LEFT($D3,1)="E")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J6" sqref="J6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J20" sqref="J20:M20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e" cm="1">
        <f t="array" ref="H4">fn비고($A4)</f>
        <v>#VALUE!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$E5*$F5*(1-VLOOKUP($D5,$J$5:$O$8,MATCH($F5,$K$4:$O$4,1)+1,FALSE))</f>
        <v>28420</v>
      </c>
      <c r="H5" s="17"/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/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/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/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/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/>
      <c r="J12" s="14" t="s">
        <v>17</v>
      </c>
      <c r="K12" s="17" cm="1">
        <f t="array" ref="K12">IFERROR(AVERAGE(IF($J12=$B$4:$B$33,$F$4:$F$33,0),IF(K$11=$D$4:$D$33,$F$4:$F$33,0)),"판매수량없음")</f>
        <v>10.533333333333333</v>
      </c>
      <c r="L12" s="17" cm="1">
        <f t="array" ref="L12">IFERROR(AVERAGE(IF($J12=$B$4:$B$33,$F$4:$F$33,0),IF(L$11=$D$4:$D$33,$F$4:$F$33,0)),"판매수량없음")</f>
        <v>17.2</v>
      </c>
      <c r="M12" s="17" t="str">
        <f>TEXT(SUM($K12,$L12),"00건")</f>
        <v>28건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/>
      <c r="J13" s="14" t="s">
        <v>8</v>
      </c>
      <c r="K13" s="17" cm="1">
        <f t="array" ref="K13">IFERROR(AVERAGE(IF($J13=$B$4:$B$33,$F$4:$F$33,0),IF(K$11=$D$4:$D$33,$F$4:$F$33,0)),"판매수량없음")</f>
        <v>16.116666666666667</v>
      </c>
      <c r="L13" s="17" cm="1">
        <f t="array" ref="L13">IFERROR(AVERAGE(IF($J13=$B$4:$B$33,$F$4:$F$33,0),IF(L$11=$D$4:$D$33,$F$4:$F$33,0)),"판매수량없음")</f>
        <v>22.783333333333335</v>
      </c>
      <c r="M13" s="17" t="str">
        <f t="shared" ref="M13:M16" si="1">TEXT(SUM($K13,$L13),"00건")</f>
        <v>39건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/>
      <c r="J14" s="14" t="s">
        <v>11</v>
      </c>
      <c r="K14" s="17" cm="1">
        <f t="array" ref="K14">IFERROR(AVERAGE(IF($J14=$B$4:$B$33,$F$4:$F$33,0),IF(K$11=$D$4:$D$33,$F$4:$F$33,0)),"판매수량없음")</f>
        <v>7.7333333333333334</v>
      </c>
      <c r="L14" s="17" cm="1">
        <f t="array" ref="L14">IFERROR(AVERAGE(IF($J14=$B$4:$B$33,$F$4:$F$33,0),IF(L$11=$D$4:$D$33,$F$4:$F$33,0)),"판매수량없음")</f>
        <v>14.4</v>
      </c>
      <c r="M14" s="17" t="str">
        <f t="shared" si="1"/>
        <v>22건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/>
      <c r="J15" s="14" t="s">
        <v>14</v>
      </c>
      <c r="K15" s="17" cm="1">
        <f t="array" ref="K15">IFERROR(AVERAGE(IF($J15=$B$4:$B$33,$F$4:$F$33,0),IF(K$11=$D$4:$D$33,$F$4:$F$33,0)),"판매수량없음")</f>
        <v>11.816666666666666</v>
      </c>
      <c r="L15" s="17" cm="1">
        <f t="array" ref="L15">IFERROR(AVERAGE(IF($J15=$B$4:$B$33,$F$4:$F$33,0),IF(L$11=$D$4:$D$33,$F$4:$F$33,0)),"판매수량없음")</f>
        <v>18.483333333333334</v>
      </c>
      <c r="M15" s="17" t="str">
        <f t="shared" si="1"/>
        <v>30건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/>
      <c r="J16" s="14" t="s">
        <v>5</v>
      </c>
      <c r="K16" s="17" cm="1">
        <f t="array" ref="K16">IFERROR(AVERAGE(IF($J16=$B$4:$B$33,$F$4:$F$33,0),IF(K$11=$D$4:$D$33,$F$4:$F$33,0)),"판매수량없음")</f>
        <v>10.266666666666667</v>
      </c>
      <c r="L16" s="17" cm="1">
        <f t="array" ref="L16">IFERROR(AVERAGE(IF($J16=$B$4:$B$33,$F$4:$F$33,0),IF(L$11=$D$4:$D$33,$F$4:$F$33,0)),"판매수량없음")</f>
        <v>16.933333333333334</v>
      </c>
      <c r="M16" s="17" t="str">
        <f t="shared" si="1"/>
        <v>27건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/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/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/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/>
      <c r="J20" s="49">
        <f>MATCH(MAX($F$4:$F$33),$F$4:$F$33,0)</f>
        <v>4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/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/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/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/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/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/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/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/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/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/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/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/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B2" sqref="B2"/>
    </sheetView>
  </sheetViews>
  <sheetFormatPr defaultRowHeight="17.399999999999999" x14ac:dyDescent="0.4"/>
  <cols>
    <col min="2" max="2" width="11.19921875" bestFit="1" customWidth="1"/>
    <col min="3" max="3" width="8.59765625" bestFit="1" customWidth="1"/>
    <col min="4" max="9" width="10.296875" bestFit="1" customWidth="1"/>
    <col min="10" max="12" width="14.8984375" bestFit="1" customWidth="1"/>
    <col min="13" max="63" width="10.8984375" bestFit="1" customWidth="1"/>
    <col min="64" max="65" width="14.8984375" bestFit="1" customWidth="1"/>
    <col min="66" max="67" width="21.19921875" bestFit="1" customWidth="1"/>
    <col min="68" max="69" width="12.8984375" bestFit="1" customWidth="1"/>
    <col min="70" max="71" width="21.199218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  <col min="124" max="125" width="14.8984375" bestFit="1" customWidth="1"/>
  </cols>
  <sheetData>
    <row r="2" spans="2:9" x14ac:dyDescent="0.4">
      <c r="D2" s="36" t="s">
        <v>0</v>
      </c>
      <c r="E2" s="36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9">
        <v>30000</v>
      </c>
      <c r="E5" s="37">
        <v>164</v>
      </c>
      <c r="F5" s="39">
        <v>20000</v>
      </c>
      <c r="G5" s="37">
        <v>35</v>
      </c>
      <c r="H5" s="39">
        <v>15000</v>
      </c>
      <c r="I5" s="37">
        <v>51</v>
      </c>
    </row>
    <row r="6" spans="2:9" x14ac:dyDescent="0.4">
      <c r="C6" t="s">
        <v>13</v>
      </c>
      <c r="D6" s="39">
        <v>30000</v>
      </c>
      <c r="E6" s="37">
        <v>164</v>
      </c>
      <c r="F6" s="39">
        <v>15000</v>
      </c>
      <c r="G6" s="37">
        <v>24</v>
      </c>
      <c r="H6" s="39">
        <v>15000</v>
      </c>
      <c r="I6" s="37">
        <v>51</v>
      </c>
    </row>
    <row r="7" spans="2:9" x14ac:dyDescent="0.4">
      <c r="C7" t="s">
        <v>10</v>
      </c>
      <c r="D7" s="39" t="s">
        <v>59</v>
      </c>
      <c r="E7" s="37" t="s">
        <v>59</v>
      </c>
      <c r="F7" s="39">
        <v>5000</v>
      </c>
      <c r="G7" s="37">
        <v>11</v>
      </c>
      <c r="H7" s="39" t="s">
        <v>59</v>
      </c>
      <c r="I7" s="37" t="s">
        <v>59</v>
      </c>
    </row>
    <row r="8" spans="2:9" x14ac:dyDescent="0.4">
      <c r="B8" t="s">
        <v>8</v>
      </c>
      <c r="D8" s="39">
        <v>65000</v>
      </c>
      <c r="E8" s="37">
        <v>461</v>
      </c>
      <c r="F8" s="39">
        <v>30000</v>
      </c>
      <c r="G8" s="37">
        <v>179</v>
      </c>
      <c r="H8" s="39">
        <v>15000</v>
      </c>
      <c r="I8" s="37">
        <v>92</v>
      </c>
    </row>
    <row r="9" spans="2:9" x14ac:dyDescent="0.4">
      <c r="C9" t="s">
        <v>13</v>
      </c>
      <c r="D9" s="39">
        <v>45000</v>
      </c>
      <c r="E9" s="37">
        <v>197</v>
      </c>
      <c r="F9" s="39">
        <v>30000</v>
      </c>
      <c r="G9" s="37">
        <v>179</v>
      </c>
      <c r="H9" s="39">
        <v>15000</v>
      </c>
      <c r="I9" s="37">
        <v>92</v>
      </c>
    </row>
    <row r="10" spans="2:9" x14ac:dyDescent="0.4">
      <c r="C10" t="s">
        <v>10</v>
      </c>
      <c r="D10" s="39">
        <v>20000</v>
      </c>
      <c r="E10" s="37">
        <v>264</v>
      </c>
      <c r="F10" s="39" t="s">
        <v>59</v>
      </c>
      <c r="G10" s="37" t="s">
        <v>59</v>
      </c>
      <c r="H10" s="39" t="s">
        <v>59</v>
      </c>
      <c r="I10" s="37" t="s">
        <v>59</v>
      </c>
    </row>
    <row r="11" spans="2:9" x14ac:dyDescent="0.4">
      <c r="B11" t="s">
        <v>11</v>
      </c>
      <c r="D11" s="39">
        <v>1200</v>
      </c>
      <c r="E11" s="37">
        <v>57</v>
      </c>
      <c r="F11" s="39">
        <v>1000</v>
      </c>
      <c r="G11" s="37">
        <v>99</v>
      </c>
      <c r="H11" s="39" t="s">
        <v>59</v>
      </c>
      <c r="I11" s="37" t="s">
        <v>59</v>
      </c>
    </row>
    <row r="12" spans="2:9" x14ac:dyDescent="0.4">
      <c r="C12" t="s">
        <v>7</v>
      </c>
      <c r="D12" s="39">
        <v>1200</v>
      </c>
      <c r="E12" s="37">
        <v>57</v>
      </c>
      <c r="F12" s="39" t="s">
        <v>59</v>
      </c>
      <c r="G12" s="37" t="s">
        <v>59</v>
      </c>
      <c r="H12" s="39" t="s">
        <v>59</v>
      </c>
      <c r="I12" s="37" t="s">
        <v>59</v>
      </c>
    </row>
    <row r="13" spans="2:9" x14ac:dyDescent="0.4">
      <c r="C13" t="s">
        <v>16</v>
      </c>
      <c r="D13" s="39" t="s">
        <v>59</v>
      </c>
      <c r="E13" s="37" t="s">
        <v>59</v>
      </c>
      <c r="F13" s="39">
        <v>1000</v>
      </c>
      <c r="G13" s="37">
        <v>99</v>
      </c>
      <c r="H13" s="39" t="s">
        <v>59</v>
      </c>
      <c r="I13" s="37" t="s">
        <v>59</v>
      </c>
    </row>
    <row r="14" spans="2:9" x14ac:dyDescent="0.4">
      <c r="B14" t="s">
        <v>14</v>
      </c>
      <c r="D14" s="39">
        <v>7000</v>
      </c>
      <c r="E14" s="37">
        <v>178</v>
      </c>
      <c r="F14" s="39">
        <v>8200</v>
      </c>
      <c r="G14" s="37">
        <v>248</v>
      </c>
      <c r="H14" s="39">
        <v>6000</v>
      </c>
      <c r="I14" s="37">
        <v>51</v>
      </c>
    </row>
    <row r="15" spans="2:9" x14ac:dyDescent="0.4">
      <c r="C15" t="s">
        <v>7</v>
      </c>
      <c r="D15" s="39" t="s">
        <v>59</v>
      </c>
      <c r="E15" s="37" t="s">
        <v>59</v>
      </c>
      <c r="F15" s="39">
        <v>1200</v>
      </c>
      <c r="G15" s="37">
        <v>99</v>
      </c>
      <c r="H15" s="39" t="s">
        <v>59</v>
      </c>
      <c r="I15" s="37" t="s">
        <v>59</v>
      </c>
    </row>
    <row r="16" spans="2:9" x14ac:dyDescent="0.4">
      <c r="C16" t="s">
        <v>16</v>
      </c>
      <c r="D16" s="39">
        <v>2000</v>
      </c>
      <c r="E16" s="37">
        <v>149</v>
      </c>
      <c r="F16" s="39">
        <v>2000</v>
      </c>
      <c r="G16" s="37">
        <v>95</v>
      </c>
      <c r="H16" s="39">
        <v>1000</v>
      </c>
      <c r="I16" s="37">
        <v>29</v>
      </c>
    </row>
    <row r="17" spans="2:9" x14ac:dyDescent="0.4">
      <c r="C17" t="s">
        <v>10</v>
      </c>
      <c r="D17" s="39">
        <v>5000</v>
      </c>
      <c r="E17" s="37">
        <v>29</v>
      </c>
      <c r="F17" s="39">
        <v>5000</v>
      </c>
      <c r="G17" s="37">
        <v>54</v>
      </c>
      <c r="H17" s="39">
        <v>5000</v>
      </c>
      <c r="I17" s="37">
        <v>22</v>
      </c>
    </row>
    <row r="18" spans="2:9" x14ac:dyDescent="0.4">
      <c r="B18" t="s">
        <v>5</v>
      </c>
      <c r="D18" s="39">
        <v>2400</v>
      </c>
      <c r="E18" s="37">
        <v>135</v>
      </c>
      <c r="F18" s="39">
        <v>1200</v>
      </c>
      <c r="G18" s="37">
        <v>16</v>
      </c>
      <c r="H18" s="39">
        <v>5000</v>
      </c>
      <c r="I18" s="37">
        <v>86</v>
      </c>
    </row>
    <row r="19" spans="2:9" x14ac:dyDescent="0.4">
      <c r="C19" t="s">
        <v>7</v>
      </c>
      <c r="D19" s="39">
        <v>2400</v>
      </c>
      <c r="E19" s="37">
        <v>135</v>
      </c>
      <c r="F19" s="39">
        <v>1200</v>
      </c>
      <c r="G19" s="37">
        <v>16</v>
      </c>
      <c r="H19" s="39" t="s">
        <v>59</v>
      </c>
      <c r="I19" s="37" t="s">
        <v>59</v>
      </c>
    </row>
    <row r="20" spans="2:9" x14ac:dyDescent="0.4">
      <c r="C20" t="s">
        <v>10</v>
      </c>
      <c r="D20" s="39" t="s">
        <v>59</v>
      </c>
      <c r="E20" s="37" t="s">
        <v>59</v>
      </c>
      <c r="F20" s="39" t="s">
        <v>59</v>
      </c>
      <c r="G20" s="37" t="s">
        <v>59</v>
      </c>
      <c r="H20" s="39">
        <v>5000</v>
      </c>
      <c r="I20" s="37">
        <v>86</v>
      </c>
    </row>
    <row r="21" spans="2:9" x14ac:dyDescent="0.4">
      <c r="B21" t="s">
        <v>52</v>
      </c>
      <c r="D21" s="39">
        <v>105600</v>
      </c>
      <c r="E21" s="37">
        <v>995</v>
      </c>
      <c r="F21" s="39">
        <v>60400</v>
      </c>
      <c r="G21" s="37">
        <v>577</v>
      </c>
      <c r="H21" s="39">
        <v>41000</v>
      </c>
      <c r="I21" s="37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80"/>
  <sheetViews>
    <sheetView workbookViewId="0">
      <selection activeCell="J11" sqref="J11"/>
    </sheetView>
  </sheetViews>
  <sheetFormatPr defaultRowHeight="17.399999999999999" outlineLevelRow="4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4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4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3" x14ac:dyDescent="0.4">
      <c r="B5" s="15"/>
      <c r="C5" s="14"/>
      <c r="D5" s="14"/>
      <c r="E5" s="40" t="s">
        <v>67</v>
      </c>
      <c r="F5" s="45">
        <f>SUBTOTAL(3,F3:F4)</f>
        <v>2</v>
      </c>
      <c r="G5" s="24"/>
    </row>
    <row r="6" spans="2:7" outlineLevel="4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3" x14ac:dyDescent="0.4">
      <c r="B7" s="15"/>
      <c r="C7" s="14"/>
      <c r="D7" s="14"/>
      <c r="E7" s="40" t="s">
        <v>64</v>
      </c>
      <c r="F7" s="45">
        <f>SUBTOTAL(3,F6:F6)</f>
        <v>1</v>
      </c>
      <c r="G7" s="24"/>
    </row>
    <row r="8" spans="2:7" outlineLevel="2" x14ac:dyDescent="0.4">
      <c r="B8" s="15"/>
      <c r="C8" s="40" t="s">
        <v>63</v>
      </c>
      <c r="D8" s="14"/>
      <c r="E8" s="14"/>
      <c r="F8" s="24"/>
      <c r="G8" s="24">
        <f>SUBTOTAL(9,G3:G6)</f>
        <v>246</v>
      </c>
    </row>
    <row r="9" spans="2:7" outlineLevel="4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4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4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4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4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3" x14ac:dyDescent="0.4">
      <c r="B14" s="15"/>
      <c r="C14" s="14"/>
      <c r="D14" s="14"/>
      <c r="E14" s="40" t="s">
        <v>67</v>
      </c>
      <c r="F14" s="45">
        <f>SUBTOTAL(3,F9:F13)</f>
        <v>5</v>
      </c>
      <c r="G14" s="24"/>
    </row>
    <row r="15" spans="2:7" outlineLevel="4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4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4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3" x14ac:dyDescent="0.4">
      <c r="B18" s="15"/>
      <c r="C18" s="14"/>
      <c r="D18" s="14"/>
      <c r="E18" s="40" t="s">
        <v>65</v>
      </c>
      <c r="F18" s="45">
        <f>SUBTOTAL(3,F15:F17)</f>
        <v>3</v>
      </c>
      <c r="G18" s="24"/>
    </row>
    <row r="19" spans="2:7" outlineLevel="2" x14ac:dyDescent="0.4">
      <c r="B19" s="15"/>
      <c r="C19" s="40" t="s">
        <v>61</v>
      </c>
      <c r="D19" s="14"/>
      <c r="E19" s="14"/>
      <c r="F19" s="24"/>
      <c r="G19" s="24">
        <f>SUBTOTAL(9,G9:G17)</f>
        <v>618</v>
      </c>
    </row>
    <row r="20" spans="2:7" outlineLevel="4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3" x14ac:dyDescent="0.4">
      <c r="B21" s="15"/>
      <c r="C21" s="14"/>
      <c r="D21" s="14"/>
      <c r="E21" s="40" t="s">
        <v>67</v>
      </c>
      <c r="F21" s="45">
        <f>SUBTOTAL(3,F20:F20)</f>
        <v>1</v>
      </c>
      <c r="G21" s="24"/>
    </row>
    <row r="22" spans="2:7" outlineLevel="4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4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4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3" x14ac:dyDescent="0.4">
      <c r="B25" s="15"/>
      <c r="C25" s="14"/>
      <c r="D25" s="14"/>
      <c r="E25" s="40" t="s">
        <v>66</v>
      </c>
      <c r="F25" s="45">
        <f>SUBTOTAL(3,F22:F24)</f>
        <v>3</v>
      </c>
      <c r="G25" s="24"/>
    </row>
    <row r="26" spans="2:7" outlineLevel="4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4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3" x14ac:dyDescent="0.4">
      <c r="B28" s="15"/>
      <c r="C28" s="14"/>
      <c r="D28" s="14"/>
      <c r="E28" s="40" t="s">
        <v>65</v>
      </c>
      <c r="F28" s="45">
        <f>SUBTOTAL(3,F26:F27)</f>
        <v>2</v>
      </c>
      <c r="G28" s="24"/>
    </row>
    <row r="29" spans="2:7" outlineLevel="2" x14ac:dyDescent="0.4">
      <c r="B29" s="15"/>
      <c r="C29" s="40" t="s">
        <v>62</v>
      </c>
      <c r="D29" s="14"/>
      <c r="E29" s="14"/>
      <c r="F29" s="24"/>
      <c r="G29" s="24">
        <f>SUBTOTAL(9,G20:G27)</f>
        <v>294</v>
      </c>
    </row>
    <row r="30" spans="2:7" outlineLevel="4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3" x14ac:dyDescent="0.4">
      <c r="B31" s="15"/>
      <c r="C31" s="14"/>
      <c r="D31" s="14"/>
      <c r="E31" s="40" t="s">
        <v>67</v>
      </c>
      <c r="F31" s="45">
        <f>SUBTOTAL(3,F30:F30)</f>
        <v>1</v>
      </c>
      <c r="G31" s="24"/>
    </row>
    <row r="32" spans="2:7" outlineLevel="4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4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4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3" x14ac:dyDescent="0.4">
      <c r="B35" s="41"/>
      <c r="C35" s="42"/>
      <c r="D35" s="42"/>
      <c r="E35" s="44" t="s">
        <v>64</v>
      </c>
      <c r="F35" s="46">
        <f>SUBTOTAL(3,F32:F34)</f>
        <v>3</v>
      </c>
      <c r="G35" s="43"/>
    </row>
    <row r="36" spans="2:7" outlineLevel="2" x14ac:dyDescent="0.4">
      <c r="B36" s="41"/>
      <c r="C36" s="44" t="s">
        <v>60</v>
      </c>
      <c r="D36" s="42"/>
      <c r="E36" s="42"/>
      <c r="F36" s="43"/>
      <c r="G36" s="43">
        <f>SUBTOTAL(9,G30:G34)</f>
        <v>223</v>
      </c>
    </row>
    <row r="37" spans="2:7" outlineLevel="2" x14ac:dyDescent="0.4"/>
    <row r="38" spans="2:7" outlineLevel="2" x14ac:dyDescent="0.4"/>
    <row r="39" spans="2:7" outlineLevel="2" x14ac:dyDescent="0.4"/>
    <row r="40" spans="2:7" outlineLevel="2" x14ac:dyDescent="0.4"/>
    <row r="41" spans="2:7" outlineLevel="2" x14ac:dyDescent="0.4"/>
    <row r="42" spans="2:7" outlineLevel="2" x14ac:dyDescent="0.4"/>
    <row r="43" spans="2:7" outlineLevel="2" x14ac:dyDescent="0.4"/>
    <row r="44" spans="2:7" outlineLevel="2" x14ac:dyDescent="0.4"/>
    <row r="45" spans="2:7" outlineLevel="2" x14ac:dyDescent="0.4"/>
    <row r="46" spans="2:7" outlineLevel="2" x14ac:dyDescent="0.4"/>
    <row r="47" spans="2:7" outlineLevel="2" x14ac:dyDescent="0.4"/>
    <row r="48" spans="2:7" outlineLevel="2" x14ac:dyDescent="0.4"/>
    <row r="49" outlineLevel="2" x14ac:dyDescent="0.4"/>
    <row r="50" outlineLevel="2" x14ac:dyDescent="0.4"/>
    <row r="51" outlineLevel="2" x14ac:dyDescent="0.4"/>
    <row r="52" outlineLevel="2" x14ac:dyDescent="0.4"/>
    <row r="53" outlineLevel="2" x14ac:dyDescent="0.4"/>
    <row r="54" outlineLevel="2" x14ac:dyDescent="0.4"/>
    <row r="55" outlineLevel="2" x14ac:dyDescent="0.4"/>
    <row r="56" outlineLevel="2" x14ac:dyDescent="0.4"/>
    <row r="57" outlineLevel="2" x14ac:dyDescent="0.4"/>
    <row r="58" outlineLevel="2" x14ac:dyDescent="0.4"/>
    <row r="59" outlineLevel="2" x14ac:dyDescent="0.4"/>
    <row r="60" outlineLevel="2" x14ac:dyDescent="0.4"/>
    <row r="61" outlineLevel="2" x14ac:dyDescent="0.4"/>
    <row r="62" outlineLevel="2" x14ac:dyDescent="0.4"/>
    <row r="63" outlineLevel="2" x14ac:dyDescent="0.4"/>
    <row r="64" outlineLevel="2" x14ac:dyDescent="0.4"/>
    <row r="65" spans="3:7" outlineLevel="2" x14ac:dyDescent="0.4"/>
    <row r="66" spans="3:7" outlineLevel="2" x14ac:dyDescent="0.4"/>
    <row r="67" spans="3:7" outlineLevel="2" x14ac:dyDescent="0.4"/>
    <row r="68" spans="3:7" outlineLevel="2" x14ac:dyDescent="0.4"/>
    <row r="69" spans="3:7" outlineLevel="2" x14ac:dyDescent="0.4"/>
    <row r="70" spans="3:7" outlineLevel="2" x14ac:dyDescent="0.4"/>
    <row r="71" spans="3:7" outlineLevel="2" x14ac:dyDescent="0.4"/>
    <row r="72" spans="3:7" outlineLevel="2" x14ac:dyDescent="0.4"/>
    <row r="73" spans="3:7" outlineLevel="2" x14ac:dyDescent="0.4"/>
    <row r="74" spans="3:7" outlineLevel="2" x14ac:dyDescent="0.4"/>
    <row r="75" spans="3:7" outlineLevel="2" x14ac:dyDescent="0.4"/>
    <row r="76" spans="3:7" outlineLevel="2" x14ac:dyDescent="0.4"/>
    <row r="77" spans="3:7" outlineLevel="2" x14ac:dyDescent="0.4"/>
    <row r="78" spans="3:7" outlineLevel="2" x14ac:dyDescent="0.4"/>
    <row r="79" spans="3:7" outlineLevel="2" x14ac:dyDescent="0.4">
      <c r="C79" s="38" t="s">
        <v>52</v>
      </c>
      <c r="G79">
        <f>SUBTOTAL(9,G3:G78)</f>
        <v>1381</v>
      </c>
    </row>
    <row r="80" spans="3:7" outlineLevel="2" x14ac:dyDescent="0.4">
      <c r="C80" s="38"/>
      <c r="E80" s="38" t="s">
        <v>68</v>
      </c>
      <c r="F80">
        <f>SUBTOTAL(3,F3:F79)</f>
        <v>21</v>
      </c>
    </row>
  </sheetData>
  <sortState xmlns:xlrd2="http://schemas.microsoft.com/office/spreadsheetml/2017/richdata2" ref="B3:G78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N17" sqref="N17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3" sqref="J3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7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7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7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7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7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7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7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7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7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8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정수연</cp:lastModifiedBy>
  <cp:lastPrinted>2024-10-24T12:29:27Z</cp:lastPrinted>
  <dcterms:created xsi:type="dcterms:W3CDTF">2023-08-09T00:13:15Z</dcterms:created>
  <dcterms:modified xsi:type="dcterms:W3CDTF">2024-10-28T10:41:24Z</dcterms:modified>
</cp:coreProperties>
</file>